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Default Extension="jpeg" ContentType="image/jpeg"/>
  <Default Extension="png" ContentType="image/png"/>
  <Default Extension="tiff" ContentType="image/tiff"/>
  <Default Extension="gif" ContentType="image/gif"/>
  <Default Extension="bin" ContentType="application/vnd.openxmlformats-officedocument.oleObject"/>
  <Default Extension="wmf" ContentType="image/x-wmf"/>
  <Default Extension="emf" ContentType="image/x-emf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activeTab="1"/>
  </bookViews>
  <sheets>
    <sheet state="visible" name="1" sheetId="1" r:id="rId4"/>
    <sheet state="visible" name="2" sheetId="8" r:id="rId5"/>
    <sheet state="visible" name="3" sheetId="2" r:id="rId6"/>
    <sheet state="visible" name="3-1" sheetId="3" r:id="rId7"/>
    <sheet state="visible" name="3-2" sheetId="4" r:id="rId8"/>
    <sheet state="visible" name="3-3" sheetId="5" r:id="rId9"/>
    <sheet state="visible" name="3-4" sheetId="6" r:id="rId10"/>
    <sheet state="visible" name="4" sheetId="7" r:id="rId11"/>
  </sheets>
  <definedNames>
    <definedName name="Print_Area" localSheetId="1">'2'!$A$1:$K$15</definedName>
  </definedNames>
</workbook>
</file>

<file path=xl/sharedStrings.xml><?xml version="1.0" encoding="utf-8"?>
<sst xmlns="http://schemas.openxmlformats.org/spreadsheetml/2006/main">
  <si>
    <t>生活补助</t>
  </si>
  <si>
    <t>支             出</t>
  </si>
  <si>
    <t>市级当年财政拨款安排</t>
  </si>
  <si>
    <t>离休费</t>
  </si>
  <si>
    <t>上年财政拨款资金结转</t>
  </si>
  <si>
    <t>二、上级补助收入</t>
  </si>
  <si>
    <t>住房公积金</t>
  </si>
  <si>
    <t>基本支出</t>
  </si>
  <si>
    <t>专项支出财政拨款预算表</t>
  </si>
  <si>
    <t>3、对个人和家庭的补助支出</t>
  </si>
  <si>
    <t>对个人和家庭的补助支出财政拨款预算表</t>
  </si>
  <si>
    <t>一般公共预算拨款</t>
  </si>
  <si>
    <t>五、附属单位上缴收入</t>
  </si>
  <si>
    <t>收支预算总表</t>
  </si>
  <si>
    <t>支出功能科目及项目</t>
  </si>
  <si>
    <t>因公出国（境）费用</t>
  </si>
  <si>
    <t>三、事业收入</t>
  </si>
  <si>
    <t>公务用车购置费</t>
  </si>
  <si>
    <t>四、事业单位经营收入</t>
  </si>
  <si>
    <t>合计</t>
  </si>
  <si>
    <t>“三公”经费财政拨款预算表</t>
  </si>
  <si>
    <t>项    目</t>
  </si>
  <si>
    <t>公务用车购置及运行费</t>
  </si>
  <si>
    <t>福利费</t>
  </si>
  <si>
    <t>津贴补贴</t>
  </si>
  <si>
    <t>项              目</t>
  </si>
  <si>
    <t>1、工资福利支出</t>
  </si>
  <si>
    <t>科目名称</t>
  </si>
  <si>
    <t>财政拨款支出预算表</t>
  </si>
  <si>
    <t>差旅费</t>
  </si>
  <si>
    <t>七、用事业基金弥补收支差额</t>
  </si>
  <si>
    <t>邮电费</t>
  </si>
  <si>
    <t>奖金</t>
  </si>
  <si>
    <t>类</t>
  </si>
  <si>
    <t>六、其他收入</t>
  </si>
  <si>
    <t>本  年  支  出  合  计</t>
  </si>
  <si>
    <t>单位代码</t>
  </si>
  <si>
    <t>表1</t>
  </si>
  <si>
    <t>社会保障缴费</t>
  </si>
  <si>
    <t>绩效工资</t>
  </si>
  <si>
    <t>1、业务运行费</t>
  </si>
  <si>
    <t>购房补贴</t>
  </si>
  <si>
    <t xml:space="preserve">          上年其他资金结转</t>
  </si>
  <si>
    <t>公务接待费</t>
  </si>
  <si>
    <t>单位编码</t>
  </si>
  <si>
    <t xml:space="preserve">          上年自有资金结转</t>
  </si>
  <si>
    <t>支      出      总      计</t>
  </si>
  <si>
    <t>上年结转安排</t>
  </si>
  <si>
    <t>三、结转下年</t>
  </si>
  <si>
    <t>单位：万元</t>
  </si>
  <si>
    <t>人员支出财政拨款预算表</t>
  </si>
  <si>
    <t>伙食补助费</t>
  </si>
  <si>
    <t>小计</t>
  </si>
  <si>
    <t>其他对个人和家庭的补助</t>
  </si>
  <si>
    <t>2、日常公用支出</t>
  </si>
  <si>
    <t>项目支出</t>
  </si>
  <si>
    <t>当年财政拨款预算安排</t>
  </si>
  <si>
    <t>上年应返还额度结转</t>
  </si>
  <si>
    <t>本  年  收  入  合  计</t>
  </si>
  <si>
    <t>2016年预算数</t>
  </si>
  <si>
    <t>工会经费</t>
  </si>
  <si>
    <t>项</t>
  </si>
  <si>
    <t xml:space="preserve">    其中：上年预算内资金结转</t>
  </si>
  <si>
    <t>款</t>
  </si>
  <si>
    <t>电费</t>
  </si>
  <si>
    <t>日常公用支出财政拨款预算表</t>
  </si>
  <si>
    <t>收      入      总      计</t>
  </si>
  <si>
    <t>单位名称</t>
  </si>
  <si>
    <t>其他商品和服务支出</t>
  </si>
  <si>
    <t>总计</t>
  </si>
  <si>
    <t>公务用车运行费</t>
  </si>
  <si>
    <t>办公费</t>
  </si>
  <si>
    <t>国有资本经营预算安排</t>
  </si>
  <si>
    <t>金额</t>
  </si>
  <si>
    <t>基本工资</t>
  </si>
  <si>
    <t>二、项目支出</t>
  </si>
  <si>
    <t>3、待安排项目支出</t>
  </si>
  <si>
    <t>2、部门预算项目支出</t>
  </si>
  <si>
    <t>一、基本支出</t>
  </si>
  <si>
    <t>政府性基金安排</t>
  </si>
  <si>
    <t>八、上年结转</t>
  </si>
  <si>
    <t>其他工资福利支出</t>
  </si>
  <si>
    <t>水费</t>
  </si>
  <si>
    <t>收          入</t>
  </si>
  <si>
    <t>公务用车运行维护费</t>
  </si>
  <si>
    <t>退休费</t>
  </si>
  <si>
    <t>科目编码</t>
  </si>
  <si>
    <t>项目</t>
  </si>
  <si/>
  <si>
    <t>本年收入合计</t>
  </si>
  <si>
    <t>上级补助收入</t>
  </si>
  <si>
    <t>事业收入</t>
  </si>
  <si>
    <t>附属单位上缴收入</t>
  </si>
  <si>
    <t>科目名称</t>
  </si>
  <si>
    <t>科目编码</t>
  </si>
  <si>
    <t>表3</t>
  </si>
  <si>
    <t>表3-1</t>
  </si>
  <si>
    <t>表3-2</t>
  </si>
  <si>
    <t>表3-3</t>
  </si>
  <si>
    <t>表3-4</t>
  </si>
  <si>
    <t>表4</t>
  </si>
  <si>
    <t>表2</t>
  </si>
  <si>
    <t>收入预算表</t>
  </si>
  <si>
    <t>一、当年财政拨款收入</t>
  </si>
  <si>
    <t>当年财政拨款收入</t>
  </si>
  <si>
    <t>事业单位经营收入</t>
  </si>
  <si>
    <t>其他收入</t>
  </si>
  <si>
    <t>单位：万元</t>
  </si>
  <si>
    <t>一般公共服务支出</t>
  </si>
  <si>
    <t>国有资本经营预算
安排</t>
  </si>
  <si>
    <t>单位:攀枝花市园林绿化处</t>
  </si>
  <si>
    <t>单位：攀枝花市园林绿化处</t>
  </si>
  <si>
    <r>
      <t>2</t>
    </r>
    <r>
      <rPr>
        <rFont val="宋体"/>
        <charset val="134"/>
        <color rgb="FF000000"/>
        <sz val="9"/>
      </rPr>
      <t>12</t>
    </r>
  </si>
  <si>
    <r>
      <t>0</t>
    </r>
    <r>
      <rPr>
        <rFont val="宋体"/>
        <charset val="134"/>
        <color rgb="FF000000"/>
        <sz val="9"/>
      </rPr>
      <t>5</t>
    </r>
  </si>
  <si>
    <r>
      <t>0</t>
    </r>
    <r>
      <rPr>
        <rFont val="宋体"/>
        <charset val="134"/>
        <color rgb="FF000000"/>
        <sz val="9"/>
      </rPr>
      <t>1</t>
    </r>
  </si>
  <si>
    <t>城乡社区坏境卫生</t>
  </si>
  <si>
    <r>
      <t>0</t>
    </r>
    <r>
      <rPr>
        <rFont val="宋体"/>
        <charset val="134"/>
        <color rgb="FF000000"/>
        <sz val="9"/>
      </rPr>
      <t>9</t>
    </r>
  </si>
  <si>
    <t>城市公共设施</t>
  </si>
  <si>
    <r>
      <t>0</t>
    </r>
    <r>
      <rPr>
        <rFont val="宋体"/>
        <charset val="134"/>
        <color rgb="FF000000"/>
        <sz val="9"/>
      </rPr>
      <t>2</t>
    </r>
  </si>
  <si>
    <t>城市环境卫生</t>
  </si>
  <si>
    <r>
      <t>1</t>
    </r>
    <r>
      <rPr>
        <rFont val="宋体"/>
        <charset val="134"/>
        <color rgb="FF000000"/>
        <sz val="9"/>
      </rPr>
      <t>3</t>
    </r>
  </si>
  <si>
    <r>
      <t>9</t>
    </r>
    <r>
      <rPr>
        <rFont val="宋体"/>
        <charset val="134"/>
        <color rgb="FF000000"/>
        <sz val="9"/>
      </rPr>
      <t>9</t>
    </r>
  </si>
  <si>
    <t>其他城市基础设施配套费安排的支出</t>
  </si>
  <si>
    <r>
      <t>2</t>
    </r>
    <r>
      <rPr>
        <rFont val="宋体"/>
        <charset val="134"/>
        <color rgb="FF000000"/>
        <sz val="9"/>
      </rPr>
      <t>21</t>
    </r>
  </si>
  <si>
    <t>住房公积金</t>
  </si>
  <si>
    <t>合计</t>
  </si>
  <si>
    <t>一般公共预算拨款</t>
  </si>
  <si>
    <t>政府性基金安排</t>
  </si>
  <si>
    <t>总计</t>
  </si>
  <si>
    <t>单位：攀枝花市园林绿化处</t>
  </si>
  <si>
    <r>
      <t>2</t>
    </r>
    <r>
      <rPr>
        <rFont val="宋体"/>
        <charset val="134"/>
        <color rgb="FF000000"/>
        <sz val="9"/>
      </rPr>
      <t>12</t>
    </r>
  </si>
  <si>
    <r>
      <t>0</t>
    </r>
    <r>
      <rPr>
        <rFont val="宋体"/>
        <charset val="134"/>
        <color rgb="FF000000"/>
        <sz val="9"/>
      </rPr>
      <t>5</t>
    </r>
  </si>
  <si>
    <t>城乡社区环境卫生</t>
  </si>
  <si>
    <r>
      <t>2</t>
    </r>
    <r>
      <rPr>
        <rFont val="宋体"/>
        <charset val="134"/>
        <color rgb="FF000000"/>
        <sz val="9"/>
      </rPr>
      <t>12</t>
    </r>
  </si>
  <si>
    <r>
      <t>0</t>
    </r>
    <r>
      <rPr>
        <rFont val="宋体"/>
        <charset val="134"/>
        <color rgb="FF000000"/>
        <sz val="9"/>
      </rPr>
      <t>9</t>
    </r>
  </si>
  <si>
    <r>
      <t>0</t>
    </r>
    <r>
      <rPr>
        <rFont val="宋体"/>
        <charset val="134"/>
        <color rgb="FF000000"/>
        <sz val="9"/>
      </rPr>
      <t>1</t>
    </r>
  </si>
  <si>
    <t>城市公共设施</t>
  </si>
  <si>
    <t>单位:攀枝花市园林绿化处</t>
  </si>
  <si>
    <t>单位：攀枝花市园林绿化处</t>
  </si>
  <si>
    <r>
      <t>0</t>
    </r>
    <r>
      <rPr>
        <rFont val="宋体"/>
        <charset val="134"/>
        <color rgb="FF000000"/>
        <sz val="9"/>
      </rPr>
      <t>5</t>
    </r>
  </si>
  <si>
    <t>城乡社区环境卫生</t>
  </si>
  <si>
    <r>
      <t>2</t>
    </r>
    <r>
      <rPr>
        <rFont val="宋体"/>
        <charset val="134"/>
        <color rgb="FF000000"/>
        <sz val="9"/>
      </rPr>
      <t>21</t>
    </r>
  </si>
  <si>
    <r>
      <t>0</t>
    </r>
    <r>
      <rPr>
        <rFont val="宋体"/>
        <charset val="134"/>
        <color rgb="FF000000"/>
        <sz val="9"/>
      </rPr>
      <t>2</t>
    </r>
  </si>
  <si>
    <t>住房公积金</t>
  </si>
  <si>
    <t>合计</t>
  </si>
  <si>
    <r>
      <t>8</t>
    </r>
    <r>
      <rPr>
        <rFont val="宋体"/>
        <charset val="134"/>
        <color rgb="FF000000"/>
        <sz val="9"/>
      </rPr>
      <t>02002</t>
    </r>
  </si>
  <si>
    <t>城市环境卫生 生产管护费（含公园基础设施维护改造、收入征管成本支出、电力附加安排）</t>
  </si>
  <si>
    <t>城市环境卫生 公厕管理维护（电力附加）</t>
  </si>
  <si>
    <t>城市环境卫生 生产车辆维修及生产运费（电力附加）</t>
  </si>
  <si>
    <r>
      <t>1</t>
    </r>
    <r>
      <rPr>
        <rFont val="宋体"/>
        <charset val="134"/>
        <color rgb="FF000000"/>
        <sz val="9"/>
      </rPr>
      <t>3</t>
    </r>
  </si>
  <si>
    <r>
      <t>9</t>
    </r>
    <r>
      <rPr>
        <rFont val="宋体"/>
        <charset val="134"/>
        <color rgb="FF000000"/>
        <sz val="9"/>
      </rPr>
      <t>9</t>
    </r>
  </si>
  <si>
    <r>
      <t xml:space="preserve">其他城市基础设施配套费安排的支出 </t>
    </r>
    <r>
      <rPr>
        <rFont val="宋体"/>
        <charset val="134"/>
        <color rgb="FF000000"/>
        <sz val="9"/>
      </rPr>
      <t xml:space="preserve"> 生产管护费（城市基础设施配套费）</t>
    </r>
  </si>
  <si>
    <t>802002</t>
  </si>
  <si>
    <t>攀枝花市园林绿化处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</si>
</sst>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dr="http://schemas.openxmlformats.org/drawingml/2006/spreadsheetDrawing" mc:Ignorable="x14ac">
  <numFmts count="28">
    <numFmt numFmtId="5" formatCode="&quot;￥&quot;#,##0;\-&quot;￥&quot;#,##0"/>
    <numFmt numFmtId="6" formatCode="&quot;￥&quot;#,##0;[Red]\-&quot;￥&quot;#,##0"/>
    <numFmt numFmtId="7" formatCode="&quot;￥&quot;#,##0.00;\-&quot;￥&quot;#,##0.00"/>
    <numFmt numFmtId="8" formatCode="&quot;￥&quot;#,##0.00;[Red]\-&quot;￥&quot;#,##0.00"/>
    <numFmt numFmtId="23" formatCode="\$#,##0_);\(\$#,##0\)"/>
    <numFmt numFmtId="24" formatCode="\$#,##0_);[Red]\(\$#,##0\)"/>
    <numFmt numFmtId="25" formatCode="\$#,##0.00_);\(\$#,##0.00\)"/>
    <numFmt numFmtId="26" formatCode="\$#,##0.00_);[Red]\(\$#,##0.00\)"/>
    <numFmt numFmtId="41" formatCode="_-* #,##0_-;\-* #,##0_-;_-* &quot;-&quot;_-;_-@_-"/>
    <numFmt numFmtId="42" formatCode="_-&quot;￥&quot;* #,##0_-;\-&quot;￥&quot;* #,##0_-;_-&quot;￥&quot;* &quot;-&quot;_-;_-@_-"/>
    <numFmt numFmtId="43" formatCode="_-* #,##0.00_-;\-* #,##0.00_-;_-* &quot;-&quot;??_-;_-@_-"/>
    <numFmt numFmtId="44" formatCode="_-&quot;￥&quot;* #,##0.00_-;\-&quot;￥&quot;* #,##0.00_-;_-&quot;￥&quot;* &quot;-&quot;??_-;_-@_-"/>
    <numFmt numFmtId="176" formatCode="&quot;￥&quot;#,##0;&quot;￥&quot;\-#,##0"/>
    <numFmt numFmtId="177" formatCode="&quot;￥&quot;#,##0;[Red]&quot;￥&quot;\-#,##0"/>
    <numFmt numFmtId="178" formatCode="&quot;￥&quot;#,##0.00;&quot;￥&quot;\-#,##0.00"/>
    <numFmt numFmtId="179" formatCode="&quot;￥&quot;#,##0.00;[Red]&quot;￥&quot;\-#,##0.00"/>
    <numFmt numFmtId="180" formatCode="_ &quot;￥&quot;* #,##0_ ;_ &quot;￥&quot;* \-#,##0_ ;_ &quot;￥&quot;* &quot;-&quot;_ ;_ @_ "/>
    <numFmt numFmtId="181" formatCode="_ * #,##0_ ;_ * \-#,##0_ ;_ * &quot;-&quot;_ ;_ @_ "/>
    <numFmt numFmtId="182" formatCode="_ &quot;￥&quot;* #,##0.00_ ;_ &quot;￥&quot;* \-#,##0.00_ ;_ &quot;￥&quot;* &quot;-&quot;??_ ;_ @_ "/>
    <numFmt numFmtId="183" formatCode="_ * #,##0.00_ ;_ * \-#,##0.00_ ;_ * &quot;-&quot;??_ ;_ @_ "/>
    <numFmt numFmtId="184" formatCode="&quot;￥&quot;* _-#,##0;&quot;￥&quot;* \-#,##0;&quot;￥&quot;* _-&quot;-&quot;;@"/>
    <numFmt numFmtId="185" formatCode="* #,##0;* \-#,##0;* &quot;-&quot;;@"/>
    <numFmt numFmtId="186" formatCode="&quot;￥&quot;* _-#,##0.00;&quot;￥&quot;* \-#,##0.00;&quot;￥&quot;* _-&quot;-&quot;??;@"/>
    <numFmt numFmtId="187" formatCode="* #,##0.00;* \-#,##0.00;* &quot;-&quot;??;@"/>
    <numFmt numFmtId="188" formatCode="#,##0.0000"/>
    <numFmt numFmtId="189" formatCode="#,##0.00_ "/>
    <numFmt numFmtId="190" formatCode="0.00_);[Red]\(0.00\)"/>
    <numFmt numFmtId="191" formatCode="0.00_ "/>
  </numFmts>
  <fonts count="16">
    <font>
      <name val="宋体"/>
      <charset val="134"/>
      <color rgb="FF000000"/>
      <sz val="9"/>
    </font>
    <font>
      <name val="Arial"/>
      <charset val="0"/>
      <family val="2"/>
      <b/>
      <color rgb="FF000000"/>
      <sz val="10"/>
    </font>
    <font>
      <name val="Arial"/>
      <charset val="0"/>
      <family val="2"/>
      <i/>
      <color rgb="FF000000"/>
      <sz val="10"/>
    </font>
    <font>
      <name val="Arial"/>
      <charset val="0"/>
      <family val="2"/>
      <b/>
      <i/>
      <color rgb="FF000000"/>
      <sz val="10"/>
    </font>
    <font>
      <name val="宋体"/>
      <charset val="134"/>
      <color rgb="FF000000"/>
      <sz val="10"/>
    </font>
    <font>
      <name val="宋体"/>
      <charset val="134"/>
      <color rgb="FF000000"/>
      <sz val="10"/>
    </font>
    <font>
      <name val="黑体"/>
      <charset val="134"/>
      <b/>
      <color rgb="FF000000"/>
      <sz val="16"/>
    </font>
    <font>
      <name val="黑体"/>
      <charset val="134"/>
      <b/>
      <color rgb="FF000000"/>
      <sz val="20"/>
    </font>
    <font>
      <name val="宋体"/>
      <charset val="134"/>
      <color rgb="FF000000"/>
      <sz val="12"/>
    </font>
    <font>
      <name val="黑体"/>
      <charset val="134"/>
      <b/>
      <color rgb="FF000000"/>
      <sz val="18"/>
    </font>
    <font>
      <name val="宋体"/>
      <charset val="134"/>
      <b/>
      <color rgb="FF000000"/>
      <sz val="16"/>
    </font>
    <font>
      <name val="宋体"/>
      <charset val="0"/>
      <color rgb="FF000000"/>
      <sz val="12"/>
    </font>
    <font>
      <name val="宋体"/>
      <charset val="134"/>
      <color rgb="FF000000"/>
      <sz val="10"/>
    </font>
    <font>
      <name val="宋体"/>
      <charset val="134"/>
      <color rgb="FF000000"/>
      <sz val="9"/>
    </font>
    <font>
      <name val="宋体"/>
      <charset val="134"/>
      <color rgb="FF000000"/>
      <sz val="9"/>
    </font>
    <font>
      <name val="黑体"/>
      <charset val="134"/>
      <b/>
      <color rgb="FF000000"/>
      <sz val="20"/>
    </font>
  </fonts>
  <fills count="2">
    <fill>
      <patternFill patternType="none"/>
    </fill>
    <fill>
      <patternFill patternType="gray125"/>
    </fill>
  </fills>
  <borders count="13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none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none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none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</borders>
  <cellStyleXfs count="20">
    <xf numFmtId="0" fontId="0" fillId="0" borderId="0" xfId="0"/>
    <xf numFmtId="0" fontId="1" fillId="0" borderId="0" xfId="0" applyFont="1"/>
    <xf numFmtId="0" fontId="1" fillId="0" borderId="0" xfId="0" applyFont="1"/>
    <xf numFmtId="0" fontId="2" fillId="0" borderId="0" xfId="0" applyFont="1"/>
    <xf numFmtId="0" fontId="2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85" fontId="1" fillId="0" borderId="0" xfId="0" applyNumberFormat="1" applyFont="1"/>
    <xf numFmtId="184" fontId="1" fillId="0" borderId="0" xfId="0" applyNumberFormat="1" applyFont="1"/>
    <xf numFmtId="187" fontId="1" fillId="0" borderId="0" xfId="0" applyNumberFormat="1" applyFont="1"/>
    <xf numFmtId="9" fontId="1" fillId="0" borderId="0" xfId="0" applyNumberFormat="1" applyFont="1"/>
    <xf numFmtId="186" fontId="1" fillId="0" borderId="0" xfId="0" applyNumberFormat="1" applyFont="1"/>
  </cellStyleXfs>
  <cellXfs count="127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1" fontId="0" fillId="0" borderId="1" xfId="0" applyNumberFormat="1" applyBorder="1"/>
    <xf numFmtId="0" fontId="5" fillId="0" borderId="4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0" xfId="0"/>
    <xf numFmtId="1" fontId="0" fillId="0" borderId="0" xfId="0" applyNumberFormat="1"/>
    <xf numFmtId="0" fontId="9" fillId="0" borderId="0" xfId="0" applyFont="1" applyAlignment="1">
      <alignment horizontal="centerContinuous" vertical="center"/>
    </xf>
    <xf numFmtId="0" fontId="0" fillId="0" borderId="5" xfId="0" applyBorder="1" applyAlignment="1">
      <alignment horizontal="left"/>
    </xf>
    <xf numFmtId="0" fontId="5" fillId="0" borderId="0" xfId="0" applyFont="1" applyAlignment="1">
      <alignment horizontal="right"/>
    </xf>
    <xf numFmtId="0" fontId="0" fillId="0" borderId="1" xfId="0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5" fillId="0" borderId="0" xfId="0" applyFont="1" applyAlignment="1">
      <alignment horizontal="right" vertical="center"/>
    </xf>
    <xf numFmtId="1" fontId="5" fillId="0" borderId="0" xfId="0" applyNumberFormat="1" applyFont="1" applyAlignment="1">
      <alignment vertical="center"/>
    </xf>
    <xf numFmtId="0" fontId="10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5" fillId="0" borderId="6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5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Continuous" vertical="center"/>
    </xf>
    <xf numFmtId="1" fontId="0" fillId="0" borderId="1" xfId="0" applyNumberFormat="1" applyBorder="1" applyAlignment="1">
      <alignment horizontal="centerContinuous" vertical="center"/>
    </xf>
    <xf numFmtId="0" fontId="5" fillId="0" borderId="0" xfId="0" applyFont="1"/>
    <xf numFmtId="0" fontId="5" fillId="0" borderId="0" xfId="0" applyFont="1" applyAlignment="1">
      <alignment horizontal="centerContinuous" vertical="center"/>
    </xf>
    <xf numFmtId="0" fontId="0" fillId="0" borderId="0" xfId="0"/>
    <xf numFmtId="0" fontId="6" fillId="0" borderId="0" xfId="0" applyFont="1" applyAlignment="1">
      <alignment horizontal="centerContinuous" vertical="center"/>
    </xf>
    <xf numFmtId="0" fontId="0" fillId="0" borderId="0" xfId="0"/>
    <xf numFmtId="4" fontId="0" fillId="0" borderId="6" xfId="0" applyNumberFormat="1" applyBorder="1"/>
    <xf numFmtId="4" fontId="0" fillId="0" borderId="1" xfId="0" applyNumberFormat="1" applyBorder="1"/>
    <xf numFmtId="4" fontId="5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4" fontId="5" fillId="0" borderId="8" xfId="0" applyNumberFormat="1" applyFont="1" applyBorder="1" applyAlignment="1">
      <alignment vertical="center" wrapText="1"/>
    </xf>
    <xf numFmtId="4" fontId="5" fillId="0" borderId="6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4" fontId="0" fillId="0" borderId="7" xfId="0" applyNumberFormat="1" applyBorder="1" applyAlignment="1">
      <alignment vertical="center"/>
    </xf>
    <xf numFmtId="0" fontId="0" fillId="0" borderId="7" xfId="0" applyBorder="1" applyAlignment="1">
      <alignment horizontal="center" vertical="center" wrapText="1"/>
    </xf>
    <xf numFmtId="0" fontId="5" fillId="0" borderId="9" xfId="0" applyFont="1" applyBorder="1" applyAlignment="1">
      <alignment horizontal="centerContinuous" vertical="center"/>
    </xf>
    <xf numFmtId="0" fontId="5" fillId="0" borderId="10" xfId="0" applyFont="1" applyBorder="1" applyAlignment="1">
      <alignment horizontal="center" vertical="center" wrapText="1"/>
    </xf>
    <xf numFmtId="0" fontId="0" fillId="0" borderId="6" xfId="0" applyBorder="1" applyAlignment="1">
      <alignment horizontal="centerContinuous" vertical="center"/>
    </xf>
    <xf numFmtId="49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Continuous" vertical="center"/>
    </xf>
    <xf numFmtId="4" fontId="0" fillId="0" borderId="1" xfId="0" applyNumberFormat="1" applyBorder="1" applyAlignment="1">
      <alignment vertical="center"/>
    </xf>
    <xf numFmtId="0" fontId="8" fillId="0" borderId="0" xfId="0" applyFont="1"/>
    <xf numFmtId="4" fontId="0" fillId="0" borderId="4" xfId="0" applyNumberFormat="1" applyBorder="1" applyAlignment="1">
      <alignment vertical="center"/>
    </xf>
    <xf numFmtId="4" fontId="0" fillId="0" borderId="3" xfId="0" applyNumberFormat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vertical="center" wrapText="1"/>
    </xf>
    <xf numFmtId="0" fontId="0" fillId="0" borderId="1" xfId="0" applyBorder="1"/>
    <xf numFmtId="0" fontId="13" fillId="0" borderId="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0" fillId="0" borderId="1" xfId="0" applyBorder="1"/>
    <xf numFmtId="0" fontId="1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0" fillId="0" borderId="6" xfId="0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11" xfId="0" applyFont="1" applyBorder="1" applyAlignment="1">
      <alignment vertical="center"/>
    </xf>
    <xf numFmtId="4" fontId="5" fillId="0" borderId="8" xfId="0" applyNumberFormat="1" applyFont="1" applyBorder="1" applyAlignment="1">
      <alignment vertical="center" wrapText="1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" fontId="0" fillId="0" borderId="11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1" fontId="0" fillId="0" borderId="7" xfId="0" applyNumberFormat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/>
    <xf numFmtId="0" fontId="0" fillId="0" borderId="6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12" fillId="0" borderId="5" xfId="0" applyFont="1" applyBorder="1" applyAlignment="1">
      <alignment horizontal="left"/>
    </xf>
    <xf numFmtId="49" fontId="14" fillId="0" borderId="1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190" fontId="0" fillId="0" borderId="1" xfId="0" applyNumberFormat="1" applyBorder="1" applyAlignment="1">
      <alignment vertical="center"/>
    </xf>
    <xf numFmtId="190" fontId="0" fillId="0" borderId="1" xfId="0" applyNumberFormat="1" applyBorder="1"/>
    <xf numFmtId="190" fontId="0" fillId="0" borderId="1" xfId="0" applyNumberFormat="1" applyBorder="1" applyAlignment="1">
      <alignment horizontal="center" vertical="center"/>
    </xf>
    <xf numFmtId="190" fontId="0" fillId="0" borderId="1" xfId="0" applyNumberFormat="1" applyBorder="1" applyAlignment="1">
      <alignment horizontal="center" vertical="center"/>
    </xf>
    <xf numFmtId="191" fontId="0" fillId="0" borderId="1" xfId="0" applyNumberFormat="1" applyBorder="1"/>
    <xf numFmtId="0" fontId="0" fillId="0" borderId="1" xfId="0" applyBorder="1" applyAlignment="1">
      <alignment horizontal="left" vertical="center"/>
    </xf>
    <xf numFmtId="49" fontId="0" fillId="0" borderId="2" xfId="0" applyNumberFormat="1" applyBorder="1" applyAlignment="1">
      <alignment vertical="center"/>
    </xf>
  </cellXf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theme" Target="theme/theme1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showGridLines="0" topLeftCell="A7" workbookViewId="0">
      <selection pane="topLeft" activeCell="D6" sqref="D6"/>
    </sheetView>
  </sheetViews>
  <sheetFormatPr baseColWidth="8" defaultRowHeight="12"/>
  <cols>
    <col min="1" max="1" width="42.83203125" style="31" customWidth="1"/>
    <col min="2" max="2" width="33.1640625" style="31" customWidth="1"/>
    <col min="3" max="3" width="41" style="31" customWidth="1"/>
    <col min="4" max="4" width="34.1640625" style="31" customWidth="1"/>
    <col min="5" max="257" width="9.1640625" style="31" customWidth="1"/>
  </cols>
  <sheetData>
    <row ht="15" customHeight="1" r="1">
      <c r="A1" s="65"/>
      <c r="B1" s="65"/>
      <c r="C1" s="65"/>
      <c r="D1" s="66" t="s">
        <v>37</v>
      </c>
    </row>
    <row ht="30" customHeight="1" r="2">
      <c r="A2" s="76" t="s">
        <v>13</v>
      </c>
      <c r="B2" s="76"/>
      <c r="C2" s="76"/>
      <c r="D2" s="76"/>
    </row>
    <row ht="18" customHeight="1" r="3">
      <c r="A3" s="67" t="s">
        <v>110</v>
      </c>
      <c r="B3" s="68"/>
      <c r="C3" s="69"/>
      <c r="D3" s="71" t="s">
        <v>49</v>
      </c>
    </row>
    <row ht="22.5" customHeight="1" r="4">
      <c r="A4" s="3" t="s">
        <v>83</v>
      </c>
      <c r="B4" s="3"/>
      <c r="C4" s="3" t="s">
        <v>1</v>
      </c>
      <c r="D4" s="3"/>
    </row>
    <row ht="22.5" customHeight="1" r="5">
      <c r="A5" s="75" t="s">
        <v>25</v>
      </c>
      <c r="B5" s="75" t="s">
        <v>59</v>
      </c>
      <c r="C5" s="75" t="s">
        <v>25</v>
      </c>
      <c r="D5" s="75" t="s">
        <v>59</v>
      </c>
    </row>
    <row ht="22.5" customHeight="1" r="6">
      <c r="A6" s="72" t="s">
        <v>103</v>
      </c>
      <c r="B6" s="73">
        <v>7057.6</v>
      </c>
      <c r="C6" s="74" t="s">
        <v>78</v>
      </c>
      <c r="D6" s="73">
        <v>5977.6</v>
      </c>
    </row>
    <row ht="22.5" customHeight="1" r="7">
      <c r="A7" s="5" t="s">
        <v>5</v>
      </c>
      <c r="B7" s="40"/>
      <c r="C7" s="6" t="s">
        <v>26</v>
      </c>
      <c r="D7" s="40">
        <v>2779.91</v>
      </c>
    </row>
    <row ht="22.5" customHeight="1" r="8">
      <c r="A8" s="5" t="s">
        <v>16</v>
      </c>
      <c r="B8" s="40"/>
      <c r="C8" s="6" t="s">
        <v>54</v>
      </c>
      <c r="D8" s="40">
        <v>514.91</v>
      </c>
    </row>
    <row ht="22.5" customHeight="1" r="9">
      <c r="A9" s="5" t="s">
        <v>18</v>
      </c>
      <c r="B9" s="40"/>
      <c r="C9" s="6" t="s">
        <v>9</v>
      </c>
      <c r="D9" s="40">
        <v>2682.78</v>
      </c>
    </row>
    <row ht="22.5" customHeight="1" r="10">
      <c r="A10" s="5" t="s">
        <v>12</v>
      </c>
      <c r="B10" s="40"/>
      <c r="C10" s="6" t="s">
        <v>75</v>
      </c>
      <c r="D10" s="40">
        <v>1080</v>
      </c>
    </row>
    <row ht="22.5" customHeight="1" r="11">
      <c r="A11" s="5" t="s">
        <v>34</v>
      </c>
      <c r="B11" s="34"/>
      <c r="C11" s="6" t="s">
        <v>40</v>
      </c>
      <c r="D11" s="40"/>
    </row>
    <row ht="22.5" customHeight="1" r="12">
      <c r="A12" s="5"/>
      <c r="B12" s="32"/>
      <c r="C12" s="6" t="s">
        <v>77</v>
      </c>
      <c r="D12" s="42">
        <v>1080</v>
      </c>
    </row>
    <row ht="22.5" customHeight="1" r="13">
      <c r="A13" s="5"/>
      <c r="B13" s="33"/>
      <c r="C13" s="6" t="s">
        <v>76</v>
      </c>
      <c r="D13" s="50"/>
    </row>
    <row ht="22.5" customHeight="1" r="14">
      <c r="A14" s="5"/>
      <c r="B14" s="33"/>
      <c r="C14" s="7"/>
      <c r="D14" s="32"/>
    </row>
    <row ht="22.5" customHeight="1" r="15">
      <c r="A15" s="5"/>
      <c r="B15" s="34"/>
      <c r="C15" s="7"/>
      <c r="D15" s="33"/>
    </row>
    <row ht="22.5" customHeight="1" r="16">
      <c r="A16" s="5"/>
      <c r="B16" s="35"/>
      <c r="C16" s="8"/>
      <c r="D16" s="37"/>
    </row>
    <row ht="22.5" customHeight="1" r="17">
      <c r="A17" s="4" t="s">
        <v>58</v>
      </c>
      <c r="B17" s="36">
        <v>7057.6</v>
      </c>
      <c r="C17" s="4" t="s">
        <v>35</v>
      </c>
      <c r="D17" s="39">
        <v>7057.6</v>
      </c>
    </row>
    <row ht="22.5" customHeight="1" r="18">
      <c r="A18" s="5" t="s">
        <v>30</v>
      </c>
      <c r="B18" s="40"/>
      <c r="C18" s="6" t="s">
        <v>48</v>
      </c>
      <c r="D18" s="40">
        <f>B24-D17</f>
        <v>0</v>
      </c>
    </row>
    <row ht="22.5" customHeight="1" r="19">
      <c r="A19" s="5" t="s">
        <v>80</v>
      </c>
      <c r="B19" s="40"/>
      <c r="C19" s="6"/>
      <c r="D19" s="40">
        <v>0</v>
      </c>
    </row>
    <row ht="22.5" customHeight="1" r="20">
      <c r="A20" s="5" t="s">
        <v>62</v>
      </c>
      <c r="B20" s="40"/>
      <c r="C20" s="6"/>
      <c r="D20" s="40">
        <v>0</v>
      </c>
    </row>
    <row ht="22.5" customHeight="1" r="21">
      <c r="A21" s="5" t="s">
        <v>45</v>
      </c>
      <c r="B21" s="40"/>
      <c r="C21" s="6"/>
      <c r="D21" s="40">
        <v>0</v>
      </c>
    </row>
    <row ht="22.5" customHeight="1" r="22">
      <c r="A22" s="5" t="s">
        <v>42</v>
      </c>
      <c r="B22" s="34"/>
      <c r="C22" s="8"/>
      <c r="D22" s="35"/>
    </row>
    <row ht="22.5" customHeight="1" r="23">
      <c r="A23" s="9"/>
      <c r="B23" s="37"/>
      <c r="C23" s="9"/>
      <c r="D23" s="38"/>
    </row>
    <row ht="22.5" customHeight="1" r="24">
      <c r="A24" s="4" t="s">
        <v>66</v>
      </c>
      <c r="B24" s="38">
        <f>SUM(B17)+SUM(B18)+SUM(B19)</f>
        <v>7057.6</v>
      </c>
      <c r="C24" s="4" t="s">
        <v>46</v>
      </c>
      <c r="D24" s="38">
        <f>D17+D18</f>
        <v>7057.6</v>
      </c>
    </row>
  </sheetData>
  <mergeCells count="1">
    <mergeCell ref="A2:D2"/>
  </mergeCells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topLeftCell="A2" workbookViewId="0">
      <selection pane="topLeft" activeCell="G28" sqref="G28"/>
    </sheetView>
  </sheetViews>
  <sheetFormatPr baseColWidth="8" defaultRowHeight="11"/>
  <cols>
    <col min="1" max="3" width="5.1640625" customWidth="1"/>
    <col min="4" max="4" width="28" customWidth="1"/>
    <col min="5" max="5" width="14" customWidth="1"/>
    <col min="6" max="6" width="18" customWidth="1"/>
    <col min="7" max="7" width="14.33203125" customWidth="1"/>
    <col min="8" max="8" width="10.83203125" customWidth="1"/>
    <col min="9" max="10" width="17.1640625" customWidth="1"/>
    <col min="11" max="11" width="10" customWidth="1"/>
    <col min="12" max="12" width="11.33203125" customWidth="1"/>
  </cols>
  <sheetData>
    <row r="1">
      <c r="K1" s="57" t="s">
        <v>101</v>
      </c>
    </row>
    <row ht="21" customHeight="1" r="2">
      <c r="A2" s="79" t="s">
        <v>102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>
      <c r="A3" s="114" t="s">
        <v>111</v>
      </c>
      <c r="B3" s="114"/>
      <c r="C3" s="114"/>
      <c r="D3" s="114"/>
      <c r="H3" s="55"/>
      <c r="K3" s="57" t="s">
        <v>107</v>
      </c>
    </row>
    <row ht="15.4" customHeight="1" r="4" s="31" customFormat="1">
      <c r="A4" s="78" t="s">
        <v>87</v>
      </c>
      <c r="B4" s="78" t="s">
        <v>88</v>
      </c>
      <c r="C4" s="78" t="s">
        <v>88</v>
      </c>
      <c r="D4" s="78" t="s">
        <v>88</v>
      </c>
      <c r="E4" s="77" t="s">
        <v>89</v>
      </c>
      <c r="F4" s="77" t="s">
        <v>104</v>
      </c>
      <c r="G4" s="77" t="s">
        <v>90</v>
      </c>
      <c r="H4" s="77" t="s">
        <v>91</v>
      </c>
      <c r="I4" s="77" t="s">
        <v>105</v>
      </c>
      <c r="J4" s="77" t="s">
        <v>92</v>
      </c>
      <c r="K4" s="80" t="s">
        <v>106</v>
      </c>
    </row>
    <row ht="15.4" customHeight="1" r="5" s="31" customFormat="1">
      <c r="A5" s="77" t="s">
        <v>94</v>
      </c>
      <c r="B5" s="77"/>
      <c r="C5" s="77"/>
      <c r="D5" s="78" t="s">
        <v>27</v>
      </c>
      <c r="E5" s="77" t="s">
        <v>88</v>
      </c>
      <c r="F5" s="77" t="s">
        <v>88</v>
      </c>
      <c r="G5" s="77" t="s">
        <v>88</v>
      </c>
      <c r="H5" s="77" t="s">
        <v>88</v>
      </c>
      <c r="I5" s="77" t="s">
        <v>88</v>
      </c>
      <c r="J5" s="77" t="s">
        <v>88</v>
      </c>
      <c r="K5" s="81"/>
    </row>
    <row ht="15.4" customHeight="1" r="6" s="31" customFormat="1">
      <c r="A6" s="58" t="s">
        <v>33</v>
      </c>
      <c r="B6" s="58" t="s">
        <v>63</v>
      </c>
      <c r="C6" s="58" t="s">
        <v>61</v>
      </c>
      <c r="D6" s="78" t="s">
        <v>88</v>
      </c>
      <c r="E6" s="77" t="s">
        <v>88</v>
      </c>
      <c r="F6" s="77" t="s">
        <v>88</v>
      </c>
      <c r="G6" s="77" t="s">
        <v>88</v>
      </c>
      <c r="H6" s="77" t="s">
        <v>88</v>
      </c>
      <c r="I6" s="77" t="s">
        <v>88</v>
      </c>
      <c r="J6" s="77" t="s">
        <v>88</v>
      </c>
      <c r="K6" s="82"/>
    </row>
    <row ht="15.4" customHeight="1" r="7" s="31" customFormat="1">
      <c r="A7" s="58"/>
      <c r="B7" s="58"/>
      <c r="C7" s="58"/>
      <c r="D7" s="119" t="s">
        <v>126</v>
      </c>
      <c r="E7" s="61"/>
      <c r="F7" s="61"/>
      <c r="G7" s="61"/>
      <c r="H7" s="61"/>
      <c r="I7" s="61"/>
      <c r="J7" s="61"/>
      <c r="K7" s="62"/>
    </row>
    <row ht="17.25" customHeight="1" r="8">
      <c r="A8" s="59" t="s">
        <v>112</v>
      </c>
      <c r="B8" s="59" t="s">
        <v>113</v>
      </c>
      <c r="C8" s="59" t="s">
        <v>114</v>
      </c>
      <c r="D8" s="59" t="s">
        <v>132</v>
      </c>
      <c r="E8" s="63">
        <f>F8</f>
        <v>5155.28</v>
      </c>
      <c r="F8" s="63">
        <v>5155.28</v>
      </c>
      <c r="G8" s="63"/>
      <c r="H8" s="63"/>
      <c r="I8" s="63"/>
      <c r="J8" s="63"/>
      <c r="K8" s="63"/>
    </row>
    <row ht="17.25" customHeight="1" r="9">
      <c r="A9" s="59" t="s">
        <v>112</v>
      </c>
      <c r="B9" s="59" t="s">
        <v>116</v>
      </c>
      <c r="C9" s="59" t="s">
        <v>114</v>
      </c>
      <c r="D9" s="59" t="s">
        <v>117</v>
      </c>
      <c r="E9" s="63">
        <f>F9</f>
        <v>514.91</v>
      </c>
      <c r="F9" s="63">
        <v>514.91</v>
      </c>
      <c r="G9" s="63"/>
      <c r="H9" s="64"/>
      <c r="I9" s="63"/>
      <c r="J9" s="63"/>
      <c r="K9" s="63"/>
    </row>
    <row ht="17.25" customHeight="1" r="10">
      <c r="A10" s="59" t="s">
        <v>123</v>
      </c>
      <c r="B10" s="59" t="s">
        <v>118</v>
      </c>
      <c r="C10" s="59" t="s">
        <v>114</v>
      </c>
      <c r="D10" s="59" t="s">
        <v>124</v>
      </c>
      <c r="E10" s="63">
        <f>F10</f>
        <v>307.41</v>
      </c>
      <c r="F10" s="63">
        <v>307.41</v>
      </c>
      <c r="G10" s="63"/>
      <c r="H10" s="64"/>
      <c r="I10" s="63"/>
      <c r="J10" s="63"/>
      <c r="K10" s="63"/>
    </row>
    <row ht="17.25" customHeight="1" r="11">
      <c r="A11" s="59"/>
      <c r="B11" s="59"/>
      <c r="C11" s="59"/>
      <c r="D11" s="59" t="s">
        <v>127</v>
      </c>
      <c r="E11" s="63"/>
      <c r="F11" s="63"/>
      <c r="G11" s="63"/>
      <c r="H11" s="64"/>
      <c r="I11" s="63"/>
      <c r="J11" s="63"/>
      <c r="K11" s="63"/>
    </row>
    <row ht="17.25" customHeight="1" r="12">
      <c r="A12" s="59" t="s">
        <v>112</v>
      </c>
      <c r="B12" s="59" t="s">
        <v>116</v>
      </c>
      <c r="C12" s="59" t="s">
        <v>118</v>
      </c>
      <c r="D12" s="59" t="s">
        <v>119</v>
      </c>
      <c r="E12" s="63">
        <f>F12</f>
        <v>680</v>
      </c>
      <c r="F12" s="63">
        <v>680</v>
      </c>
      <c r="G12" s="63"/>
      <c r="H12" s="63"/>
      <c r="I12" s="63"/>
      <c r="J12" s="63"/>
      <c r="K12" s="63"/>
    </row>
    <row ht="24.75" customHeight="1" r="13">
      <c r="A13" s="59" t="s">
        <v>112</v>
      </c>
      <c r="B13" s="59" t="s">
        <v>120</v>
      </c>
      <c r="C13" s="59" t="s">
        <v>121</v>
      </c>
      <c r="D13" s="59" t="s">
        <v>122</v>
      </c>
      <c r="E13" s="63">
        <f>F13</f>
        <v>400</v>
      </c>
      <c r="F13" s="63">
        <v>400</v>
      </c>
      <c r="G13" s="63"/>
      <c r="H13" s="63"/>
      <c r="I13" s="63"/>
      <c r="J13" s="63"/>
      <c r="K13" s="63"/>
    </row>
    <row ht="17.25" customHeight="1" r="14">
      <c r="A14" s="59"/>
      <c r="B14" s="59"/>
      <c r="C14" s="59"/>
      <c r="D14" s="59"/>
      <c r="E14" s="63"/>
      <c r="F14" s="63"/>
      <c r="G14" s="63"/>
      <c r="H14" s="63"/>
      <c r="I14" s="63"/>
      <c r="J14" s="63"/>
      <c r="K14" s="63"/>
    </row>
    <row ht="17.25" customHeight="1" r="15">
      <c r="A15" s="116" t="s">
        <v>125</v>
      </c>
      <c r="B15" s="117"/>
      <c r="C15" s="117"/>
      <c r="D15" s="118"/>
      <c r="E15" s="63">
        <f>F15</f>
        <v>7057.6</v>
      </c>
      <c r="F15" s="63">
        <f>SUM(F8:F14)</f>
        <v>7057.6</v>
      </c>
      <c r="G15" s="63"/>
      <c r="H15" s="63"/>
      <c r="I15" s="63"/>
      <c r="J15" s="63"/>
      <c r="K15" s="63"/>
    </row>
  </sheetData>
  <mergeCells count="13">
    <mergeCell ref="F4:F6"/>
    <mergeCell ref="A3:D3"/>
    <mergeCell ref="A15:D15"/>
    <mergeCell ref="G4:G6"/>
    <mergeCell ref="D5:D6"/>
    <mergeCell ref="A5:C5"/>
    <mergeCell ref="A2:K2"/>
    <mergeCell ref="K4:K6"/>
    <mergeCell ref="H4:H6"/>
    <mergeCell ref="I4:I6"/>
    <mergeCell ref="J4:J6"/>
    <mergeCell ref="A4:D4"/>
    <mergeCell ref="E4:E6"/>
  </mergeCells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showGridLines="0" topLeftCell="A1" workbookViewId="0">
      <selection pane="topLeft" activeCell="L17" sqref="L17"/>
    </sheetView>
  </sheetViews>
  <sheetFormatPr baseColWidth="8" defaultRowHeight="12"/>
  <cols>
    <col min="1" max="3" width="5" style="31" customWidth="1"/>
    <col min="4" max="4" width="19.33203125" style="31" customWidth="1"/>
    <col min="5" max="5" width="9.1640625" style="31" customWidth="1"/>
    <col min="6" max="7" width="9.5" style="31" customWidth="1"/>
    <col min="8" max="8" width="8.83203125" style="31" customWidth="1"/>
    <col min="9" max="9" width="4.6640625" style="31" customWidth="1"/>
    <col min="10" max="10" width="9.5" style="31" customWidth="1"/>
    <col min="11" max="11" width="5" style="31" customWidth="1"/>
    <col min="12" max="12" width="9.33203125" style="31" customWidth="1"/>
    <col min="13" max="31" width="4.6640625" style="31" customWidth="1"/>
    <col min="32" max="257" width="9.1640625" style="31" customWidth="1"/>
  </cols>
  <sheetData>
    <row ht="12.75" customHeight="1" r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11"/>
      <c r="AD1" s="11"/>
      <c r="AE1" s="56" t="s">
        <v>95</v>
      </c>
    </row>
    <row ht="31.5" customHeight="1" r="2">
      <c r="A2" s="91" t="s">
        <v>28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</row>
    <row ht="18.75" customHeight="1" r="3">
      <c r="A3" s="89" t="s">
        <v>129</v>
      </c>
      <c r="B3" s="90"/>
      <c r="C3" s="90"/>
      <c r="D3" s="90"/>
      <c r="E3" s="29"/>
      <c r="F3" s="29"/>
      <c r="G3" s="29"/>
      <c r="H3" s="29"/>
      <c r="I3" s="29"/>
      <c r="J3" s="29"/>
      <c r="K3" s="29"/>
      <c r="L3" s="29"/>
      <c r="M3" s="29"/>
      <c r="N3" s="29"/>
      <c r="O3" s="11"/>
      <c r="P3" s="29"/>
      <c r="Q3" s="29"/>
      <c r="R3" s="29"/>
      <c r="S3" s="29"/>
      <c r="T3" s="29"/>
      <c r="U3" s="29"/>
      <c r="V3" s="29"/>
      <c r="W3" s="29"/>
      <c r="X3" s="29"/>
      <c r="Y3" s="10"/>
      <c r="Z3" s="10"/>
      <c r="AA3" s="10"/>
      <c r="AB3" s="10"/>
      <c r="AC3" s="11"/>
      <c r="AD3" s="11"/>
      <c r="AE3" s="2" t="s">
        <v>49</v>
      </c>
    </row>
    <row ht="25.5" customHeight="1" r="4">
      <c r="A4" s="99" t="s">
        <v>21</v>
      </c>
      <c r="B4" s="99"/>
      <c r="C4" s="99"/>
      <c r="D4" s="70"/>
      <c r="E4" s="95" t="s">
        <v>69</v>
      </c>
      <c r="F4" s="92" t="s">
        <v>2</v>
      </c>
      <c r="G4" s="93"/>
      <c r="H4" s="93"/>
      <c r="I4" s="93"/>
      <c r="J4" s="93"/>
      <c r="K4" s="93"/>
      <c r="L4" s="93"/>
      <c r="M4" s="93"/>
      <c r="N4" s="93"/>
      <c r="O4" s="94"/>
      <c r="P4" s="92" t="s">
        <v>47</v>
      </c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</row>
    <row ht="48" customHeight="1" r="5">
      <c r="A5" s="92" t="s">
        <v>86</v>
      </c>
      <c r="B5" s="92"/>
      <c r="C5" s="92"/>
      <c r="D5" s="96" t="s">
        <v>93</v>
      </c>
      <c r="E5" s="92"/>
      <c r="F5" s="98" t="s">
        <v>19</v>
      </c>
      <c r="G5" s="83" t="s">
        <v>11</v>
      </c>
      <c r="H5" s="83"/>
      <c r="I5" s="83"/>
      <c r="J5" s="85" t="s">
        <v>79</v>
      </c>
      <c r="K5" s="83"/>
      <c r="L5" s="83"/>
      <c r="M5" s="84" t="s">
        <v>109</v>
      </c>
      <c r="N5" s="83"/>
      <c r="O5" s="83"/>
      <c r="P5" s="86" t="s">
        <v>19</v>
      </c>
      <c r="Q5" s="83" t="s">
        <v>11</v>
      </c>
      <c r="R5" s="83"/>
      <c r="S5" s="88"/>
      <c r="T5" s="83" t="s">
        <v>79</v>
      </c>
      <c r="U5" s="83"/>
      <c r="V5" s="88"/>
      <c r="W5" s="83" t="s">
        <v>72</v>
      </c>
      <c r="X5" s="83"/>
      <c r="Y5" s="88"/>
      <c r="Z5" s="83" t="s">
        <v>57</v>
      </c>
      <c r="AA5" s="83"/>
      <c r="AB5" s="88"/>
      <c r="AC5" s="83" t="s">
        <v>4</v>
      </c>
      <c r="AD5" s="83"/>
      <c r="AE5" s="83"/>
    </row>
    <row ht="45" customHeight="1" r="6">
      <c r="A6" s="41" t="s">
        <v>33</v>
      </c>
      <c r="B6" s="41" t="s">
        <v>63</v>
      </c>
      <c r="C6" s="41" t="s">
        <v>61</v>
      </c>
      <c r="D6" s="97"/>
      <c r="E6" s="93"/>
      <c r="F6" s="87"/>
      <c r="G6" s="41" t="s">
        <v>52</v>
      </c>
      <c r="H6" s="41" t="s">
        <v>7</v>
      </c>
      <c r="I6" s="41" t="s">
        <v>55</v>
      </c>
      <c r="J6" s="41" t="s">
        <v>52</v>
      </c>
      <c r="K6" s="41" t="s">
        <v>7</v>
      </c>
      <c r="L6" s="41" t="s">
        <v>55</v>
      </c>
      <c r="M6" s="41" t="s">
        <v>52</v>
      </c>
      <c r="N6" s="41" t="s">
        <v>7</v>
      </c>
      <c r="O6" s="41" t="s">
        <v>55</v>
      </c>
      <c r="P6" s="87"/>
      <c r="Q6" s="41" t="s">
        <v>52</v>
      </c>
      <c r="R6" s="41" t="s">
        <v>7</v>
      </c>
      <c r="S6" s="41" t="s">
        <v>55</v>
      </c>
      <c r="T6" s="41" t="s">
        <v>52</v>
      </c>
      <c r="U6" s="41" t="s">
        <v>7</v>
      </c>
      <c r="V6" s="41" t="s">
        <v>55</v>
      </c>
      <c r="W6" s="41" t="s">
        <v>52</v>
      </c>
      <c r="X6" s="41" t="s">
        <v>7</v>
      </c>
      <c r="Y6" s="41" t="s">
        <v>55</v>
      </c>
      <c r="Z6" s="41" t="s">
        <v>52</v>
      </c>
      <c r="AA6" s="41" t="s">
        <v>7</v>
      </c>
      <c r="AB6" s="41" t="s">
        <v>55</v>
      </c>
      <c r="AC6" s="41" t="s">
        <v>52</v>
      </c>
      <c r="AD6" s="41" t="s">
        <v>7</v>
      </c>
      <c r="AE6" s="41" t="s">
        <v>55</v>
      </c>
    </row>
    <row ht="21.75" customHeight="1" r="7">
      <c r="A7" s="115" t="s">
        <v>112</v>
      </c>
      <c r="B7" s="115" t="s">
        <v>113</v>
      </c>
      <c r="C7" s="115" t="s">
        <v>114</v>
      </c>
      <c r="D7" s="115" t="s">
        <v>115</v>
      </c>
      <c r="E7" s="122">
        <f>F7+P7</f>
        <v>5155.28</v>
      </c>
      <c r="F7" s="122">
        <f>G7+J7+M7</f>
        <v>5155.28</v>
      </c>
      <c r="G7" s="122">
        <f>H7+I7</f>
        <v>5155.28</v>
      </c>
      <c r="H7" s="122">
        <v>5155.28</v>
      </c>
      <c r="I7" s="122"/>
      <c r="J7" s="122">
        <f>K7+L7</f>
        <v>0</v>
      </c>
      <c r="K7" s="122"/>
      <c r="L7" s="122"/>
      <c r="M7" s="122">
        <f>N7+O7</f>
        <v>0</v>
      </c>
      <c r="N7" s="122"/>
      <c r="O7" s="122"/>
      <c r="P7" s="122">
        <f>Q7+T7+W7+Z7+AC7</f>
        <v>0</v>
      </c>
      <c r="Q7" s="122">
        <f>R7+S7</f>
        <v>0</v>
      </c>
      <c r="R7" s="122"/>
      <c r="S7" s="122"/>
      <c r="T7" s="122">
        <f>U7+V7</f>
        <v>0</v>
      </c>
      <c r="U7" s="122"/>
      <c r="V7" s="122"/>
      <c r="W7" s="122">
        <f>X7+Y7</f>
        <v>0</v>
      </c>
      <c r="X7" s="122"/>
      <c r="Y7" s="122"/>
      <c r="Z7" s="122">
        <f>AA7+AB7</f>
        <v>0</v>
      </c>
      <c r="AA7" s="122"/>
      <c r="AB7" s="122"/>
      <c r="AC7" s="122">
        <f>AD7+AE7</f>
        <v>0</v>
      </c>
      <c r="AD7" s="122"/>
      <c r="AE7" s="122"/>
    </row>
    <row ht="16.5" customHeight="1" r="8">
      <c r="A8" s="115" t="s">
        <v>112</v>
      </c>
      <c r="B8" s="115" t="s">
        <v>116</v>
      </c>
      <c r="C8" s="115" t="s">
        <v>114</v>
      </c>
      <c r="D8" s="115" t="s">
        <v>117</v>
      </c>
      <c r="E8" s="122">
        <f>F8+P8</f>
        <v>514.91</v>
      </c>
      <c r="F8" s="122">
        <f>G8+J8+M8</f>
        <v>514.91</v>
      </c>
      <c r="G8" s="122">
        <f>H8+I8</f>
        <v>514.91</v>
      </c>
      <c r="H8" s="123">
        <v>514.91</v>
      </c>
      <c r="I8" s="123"/>
      <c r="J8" s="122">
        <f>K8+L8</f>
        <v>0</v>
      </c>
      <c r="K8" s="123"/>
      <c r="L8" s="123"/>
      <c r="M8" s="122">
        <f>N8+O8</f>
        <v>0</v>
      </c>
      <c r="N8" s="123"/>
      <c r="O8" s="123"/>
      <c r="P8" s="122">
        <f>Q8+T8+W8+Z8+AC8</f>
        <v>0</v>
      </c>
      <c r="Q8" s="122">
        <f>R8+S8</f>
        <v>0</v>
      </c>
      <c r="R8" s="123"/>
      <c r="S8" s="123"/>
      <c r="T8" s="122">
        <f>U8+V8</f>
        <v>0</v>
      </c>
      <c r="U8" s="123"/>
      <c r="V8" s="123"/>
      <c r="W8" s="122">
        <f>X8+Y8</f>
        <v>0</v>
      </c>
      <c r="X8" s="123"/>
      <c r="Y8" s="123"/>
      <c r="Z8" s="122">
        <f>AA8+AB8</f>
        <v>0</v>
      </c>
      <c r="AA8" s="123"/>
      <c r="AB8" s="123"/>
      <c r="AC8" s="122">
        <f>AD8+AE8</f>
        <v>0</v>
      </c>
      <c r="AD8" s="122"/>
      <c r="AE8" s="123"/>
    </row>
    <row ht="16.5" customHeight="1" r="9">
      <c r="A9" s="115" t="s">
        <v>112</v>
      </c>
      <c r="B9" s="115" t="s">
        <v>116</v>
      </c>
      <c r="C9" s="115" t="s">
        <v>118</v>
      </c>
      <c r="D9" s="115" t="s">
        <v>119</v>
      </c>
      <c r="E9" s="122">
        <f>F9+P9</f>
        <v>680</v>
      </c>
      <c r="F9" s="122">
        <f>G9+J9+M9</f>
        <v>680</v>
      </c>
      <c r="G9" s="122">
        <f>H9+I9</f>
        <v>0</v>
      </c>
      <c r="H9" s="123"/>
      <c r="I9" s="123"/>
      <c r="J9" s="122">
        <f>K9+L9</f>
        <v>680</v>
      </c>
      <c r="K9" s="123"/>
      <c r="L9" s="123">
        <v>680</v>
      </c>
      <c r="M9" s="122">
        <f>N9+O9</f>
        <v>0</v>
      </c>
      <c r="N9" s="123"/>
      <c r="O9" s="123"/>
      <c r="P9" s="122">
        <f>Q9+T9+W9+Z9+AC9</f>
        <v>0</v>
      </c>
      <c r="Q9" s="122">
        <f>R9+S9</f>
        <v>0</v>
      </c>
      <c r="R9" s="123"/>
      <c r="S9" s="123"/>
      <c r="T9" s="122">
        <f>U9+V9</f>
        <v>0</v>
      </c>
      <c r="U9" s="123"/>
      <c r="V9" s="123"/>
      <c r="W9" s="122">
        <f>X9+Y9</f>
        <v>0</v>
      </c>
      <c r="X9" s="123"/>
      <c r="Y9" s="123"/>
      <c r="Z9" s="122">
        <f>AA9+AB9</f>
        <v>0</v>
      </c>
      <c r="AA9" s="123"/>
      <c r="AB9" s="123"/>
      <c r="AC9" s="122">
        <f>AD9+AE9</f>
        <v>0</v>
      </c>
      <c r="AD9" s="123"/>
      <c r="AE9" s="123"/>
    </row>
    <row ht="29.25" customHeight="1" r="10">
      <c r="A10" s="115" t="s">
        <v>112</v>
      </c>
      <c r="B10" s="115" t="s">
        <v>120</v>
      </c>
      <c r="C10" s="115" t="s">
        <v>121</v>
      </c>
      <c r="D10" s="115" t="s">
        <v>122</v>
      </c>
      <c r="E10" s="122">
        <f>F10+P10</f>
        <v>400</v>
      </c>
      <c r="F10" s="122">
        <f>G10+J10+M10</f>
        <v>400</v>
      </c>
      <c r="G10" s="122">
        <f>H10+I10</f>
        <v>0</v>
      </c>
      <c r="H10" s="123"/>
      <c r="I10" s="123"/>
      <c r="J10" s="122">
        <f>K10+L10</f>
        <v>400</v>
      </c>
      <c r="K10" s="123"/>
      <c r="L10" s="123">
        <v>400</v>
      </c>
      <c r="M10" s="122">
        <f>N10+O10</f>
        <v>0</v>
      </c>
      <c r="N10" s="123"/>
      <c r="O10" s="123"/>
      <c r="P10" s="122">
        <f>Q10+T10+W10+Z10+AC10</f>
        <v>0</v>
      </c>
      <c r="Q10" s="122">
        <f>R10+S10</f>
        <v>0</v>
      </c>
      <c r="R10" s="123"/>
      <c r="S10" s="123"/>
      <c r="T10" s="122">
        <f>U10+V10</f>
        <v>0</v>
      </c>
      <c r="U10" s="123"/>
      <c r="V10" s="123"/>
      <c r="W10" s="122">
        <f>X10+Y10</f>
        <v>0</v>
      </c>
      <c r="X10" s="123"/>
      <c r="Y10" s="123"/>
      <c r="Z10" s="122">
        <f>AA10+AB10</f>
        <v>0</v>
      </c>
      <c r="AA10" s="123"/>
      <c r="AB10" s="123"/>
      <c r="AC10" s="122">
        <f>AD10+AE10</f>
        <v>0</v>
      </c>
      <c r="AD10" s="123"/>
      <c r="AE10" s="123"/>
    </row>
    <row ht="16.5" customHeight="1" r="11">
      <c r="A11" s="115" t="s">
        <v>123</v>
      </c>
      <c r="B11" s="115" t="s">
        <v>118</v>
      </c>
      <c r="C11" s="115" t="s">
        <v>114</v>
      </c>
      <c r="D11" s="115" t="s">
        <v>124</v>
      </c>
      <c r="E11" s="122">
        <f>F11+P11</f>
        <v>307.41</v>
      </c>
      <c r="F11" s="122">
        <f>G11+J11+M11</f>
        <v>307.41</v>
      </c>
      <c r="G11" s="122">
        <f>H11+I11</f>
        <v>307.41</v>
      </c>
      <c r="H11" s="123">
        <v>307.41</v>
      </c>
      <c r="I11" s="123"/>
      <c r="J11" s="122">
        <f>K11+L11</f>
        <v>0</v>
      </c>
      <c r="K11" s="123"/>
      <c r="L11" s="123"/>
      <c r="M11" s="122">
        <f>N11+O11</f>
        <v>0</v>
      </c>
      <c r="N11" s="123"/>
      <c r="O11" s="123"/>
      <c r="P11" s="122">
        <f>Q11+T11+W11+Z11+AC11</f>
        <v>0</v>
      </c>
      <c r="Q11" s="122">
        <f>R11+S11</f>
        <v>0</v>
      </c>
      <c r="R11" s="123"/>
      <c r="S11" s="123"/>
      <c r="T11" s="122">
        <f>U11+V11</f>
        <v>0</v>
      </c>
      <c r="U11" s="123"/>
      <c r="V11" s="123"/>
      <c r="W11" s="122">
        <f>X11+Y11</f>
        <v>0</v>
      </c>
      <c r="X11" s="123"/>
      <c r="Y11" s="123"/>
      <c r="Z11" s="122">
        <f>AA11+AB11</f>
        <v>0</v>
      </c>
      <c r="AA11" s="123"/>
      <c r="AB11" s="123"/>
      <c r="AC11" s="122">
        <f>AD11+AE11</f>
        <v>0</v>
      </c>
      <c r="AD11" s="123"/>
      <c r="AE11" s="123"/>
    </row>
    <row ht="16.5" customHeight="1" r="12">
      <c r="A12" s="115"/>
      <c r="B12" s="115"/>
      <c r="C12" s="115"/>
      <c r="D12" s="115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2">
        <f>U12+V12</f>
        <v>0</v>
      </c>
      <c r="U12" s="123"/>
      <c r="V12" s="123"/>
      <c r="W12" s="122">
        <f>X12+Y12</f>
        <v>0</v>
      </c>
      <c r="X12" s="123"/>
      <c r="Y12" s="123"/>
      <c r="Z12" s="122">
        <f>AA12+AB12</f>
        <v>0</v>
      </c>
      <c r="AA12" s="123"/>
      <c r="AB12" s="123"/>
      <c r="AC12" s="122">
        <f>AD12+AE12</f>
        <v>0</v>
      </c>
      <c r="AD12" s="123"/>
      <c r="AE12" s="123"/>
    </row>
    <row ht="16.5" customHeight="1" r="13">
      <c r="A13" s="116" t="s">
        <v>128</v>
      </c>
      <c r="B13" s="117"/>
      <c r="C13" s="117"/>
      <c r="D13" s="118"/>
      <c r="E13" s="123">
        <f>SUM(E7:E12)</f>
        <v>7057.6</v>
      </c>
      <c r="F13" s="123">
        <f>SUM(F7:F12)</f>
        <v>7057.6</v>
      </c>
      <c r="G13" s="123">
        <f>SUM(G7:G12)</f>
        <v>5977.6</v>
      </c>
      <c r="H13" s="123">
        <f>SUM(H7:H12)</f>
        <v>5977.6</v>
      </c>
      <c r="I13" s="123"/>
      <c r="J13" s="123">
        <f>SUM(J7:J12)</f>
        <v>1080</v>
      </c>
      <c r="K13" s="123">
        <f>SUM(K7:K12)</f>
        <v>0</v>
      </c>
      <c r="L13" s="123">
        <f>SUM(L7:L12)</f>
        <v>1080</v>
      </c>
      <c r="M13" s="123">
        <f>SUM(M7:M12)</f>
        <v>0</v>
      </c>
      <c r="N13" s="123">
        <f>SUM(N7:N12)</f>
        <v>0</v>
      </c>
      <c r="O13" s="123">
        <f>SUM(O7:O12)</f>
        <v>0</v>
      </c>
      <c r="P13" s="123">
        <f>SUM(P7:P12)</f>
        <v>0</v>
      </c>
      <c r="Q13" s="123">
        <f>SUM(Q7:Q12)</f>
        <v>0</v>
      </c>
      <c r="R13" s="123">
        <f>SUM(R7:R12)</f>
        <v>0</v>
      </c>
      <c r="S13" s="123">
        <f>SUM(S7:S12)</f>
        <v>0</v>
      </c>
      <c r="T13" s="123">
        <f>SUM(T7:T12)</f>
        <v>0</v>
      </c>
      <c r="U13" s="123">
        <f>SUM(U7:U12)</f>
        <v>0</v>
      </c>
      <c r="V13" s="123">
        <f>SUM(V7:V12)</f>
        <v>0</v>
      </c>
      <c r="W13" s="123">
        <f>SUM(W7:W12)</f>
        <v>0</v>
      </c>
      <c r="X13" s="123">
        <f>SUM(X7:X12)</f>
        <v>0</v>
      </c>
      <c r="Y13" s="123">
        <f>SUM(Y7:Y12)</f>
        <v>0</v>
      </c>
      <c r="Z13" s="123">
        <f>SUM(Z7:Z12)</f>
        <v>0</v>
      </c>
      <c r="AA13" s="123">
        <f>SUM(AA7:AA12)</f>
        <v>0</v>
      </c>
      <c r="AB13" s="123">
        <f>SUM(AB7:AB12)</f>
        <v>0</v>
      </c>
      <c r="AC13" s="123">
        <f>SUM(AC7:AC12)</f>
        <v>0</v>
      </c>
      <c r="AD13" s="123">
        <f>SUM(AD7:AD12)</f>
        <v>0</v>
      </c>
      <c r="AE13" s="123">
        <f>SUM(AE7:AE12)</f>
        <v>0</v>
      </c>
    </row>
  </sheetData>
  <mergeCells count="19">
    <mergeCell ref="A13:D13"/>
    <mergeCell ref="A3:D3"/>
    <mergeCell ref="A2:AE2"/>
    <mergeCell ref="F4:O4"/>
    <mergeCell ref="P4:AE4"/>
    <mergeCell ref="E4:E6"/>
    <mergeCell ref="D5:D6"/>
    <mergeCell ref="F5:F6"/>
    <mergeCell ref="G5:I5"/>
    <mergeCell ref="A4:D4"/>
    <mergeCell ref="A5:C5"/>
    <mergeCell ref="AC5:AE5"/>
    <mergeCell ref="M5:O5"/>
    <mergeCell ref="J5:L5"/>
    <mergeCell ref="P5:P6"/>
    <mergeCell ref="Q5:S5"/>
    <mergeCell ref="T5:V5"/>
    <mergeCell ref="W5:Y5"/>
    <mergeCell ref="Z5:AB5"/>
  </mergeCells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showGridLines="0" topLeftCell="A1" workbookViewId="0">
      <selection pane="topLeft" activeCell="E29" sqref="E29"/>
    </sheetView>
  </sheetViews>
  <sheetFormatPr baseColWidth="8" defaultRowHeight="12"/>
  <cols>
    <col min="1" max="3" width="6.1640625" style="31" customWidth="1"/>
    <col min="4" max="4" width="27.1640625" style="31" customWidth="1"/>
    <col min="5" max="8" width="11.6640625" style="31" customWidth="1"/>
    <col min="9" max="12" width="15.6640625" style="31" customWidth="1"/>
    <col min="13" max="257" width="9.1640625" style="31" customWidth="1"/>
  </cols>
  <sheetData>
    <row ht="17.25" customHeight="1" r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7" t="s">
        <v>96</v>
      </c>
    </row>
    <row ht="25.5" customHeight="1" r="2">
      <c r="A2" s="91" t="s">
        <v>50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ht="17.25" customHeight="1" r="3">
      <c r="A3" s="104" t="s">
        <v>129</v>
      </c>
      <c r="B3" s="104"/>
      <c r="C3" s="104"/>
      <c r="D3" s="104"/>
      <c r="E3" s="20"/>
      <c r="F3" s="20"/>
      <c r="G3" s="20"/>
      <c r="H3" s="20"/>
      <c r="I3" s="20"/>
      <c r="J3" s="20"/>
      <c r="K3" s="20"/>
      <c r="L3" s="2" t="s">
        <v>49</v>
      </c>
    </row>
    <row ht="18" customHeight="1" r="4">
      <c r="A4" s="21" t="s">
        <v>21</v>
      </c>
      <c r="B4" s="21"/>
      <c r="C4" s="21"/>
      <c r="D4" s="44"/>
      <c r="E4" s="100" t="s">
        <v>19</v>
      </c>
      <c r="F4" s="100" t="s">
        <v>74</v>
      </c>
      <c r="G4" s="102" t="s">
        <v>24</v>
      </c>
      <c r="H4" s="102" t="s">
        <v>32</v>
      </c>
      <c r="I4" s="100" t="s">
        <v>38</v>
      </c>
      <c r="J4" s="102" t="s">
        <v>51</v>
      </c>
      <c r="K4" s="100" t="s">
        <v>39</v>
      </c>
      <c r="L4" s="105" t="s">
        <v>81</v>
      </c>
    </row>
    <row ht="18" customHeight="1" r="5">
      <c r="A5" s="22" t="s">
        <v>86</v>
      </c>
      <c r="B5" s="22"/>
      <c r="C5" s="23"/>
      <c r="D5" s="100" t="s">
        <v>27</v>
      </c>
      <c r="E5" s="100"/>
      <c r="F5" s="100"/>
      <c r="G5" s="102"/>
      <c r="H5" s="102"/>
      <c r="I5" s="100"/>
      <c r="J5" s="102"/>
      <c r="K5" s="100"/>
      <c r="L5" s="105"/>
    </row>
    <row ht="18" customHeight="1" r="6">
      <c r="A6" s="24" t="s">
        <v>33</v>
      </c>
      <c r="B6" s="24" t="s">
        <v>63</v>
      </c>
      <c r="C6" s="45" t="s">
        <v>61</v>
      </c>
      <c r="D6" s="101"/>
      <c r="E6" s="101"/>
      <c r="F6" s="101"/>
      <c r="G6" s="103"/>
      <c r="H6" s="103"/>
      <c r="I6" s="101"/>
      <c r="J6" s="103"/>
      <c r="K6" s="101"/>
      <c r="L6" s="106"/>
    </row>
    <row ht="16.5" customHeight="1" r="7">
      <c r="A7" s="59"/>
      <c r="B7" s="59"/>
      <c r="C7" s="59"/>
      <c r="D7" s="59" t="s">
        <v>108</v>
      </c>
      <c r="E7" s="50"/>
      <c r="F7" s="50"/>
      <c r="G7" s="50"/>
      <c r="H7" s="50"/>
      <c r="I7" s="50"/>
      <c r="J7" s="50"/>
      <c r="K7" s="50"/>
      <c r="L7" s="50"/>
    </row>
    <row ht="16.5" customHeight="1" r="8">
      <c r="A8" s="59" t="s">
        <v>130</v>
      </c>
      <c r="B8" s="59" t="s">
        <v>131</v>
      </c>
      <c r="C8" s="59" t="s">
        <v>114</v>
      </c>
      <c r="D8" s="59" t="s">
        <v>132</v>
      </c>
      <c r="E8" s="60">
        <f>F8+G8+H8+I8+J8+K8+L8</f>
        <v>2779.91</v>
      </c>
      <c r="F8" s="60">
        <v>917.73</v>
      </c>
      <c r="G8" s="60">
        <v>201.2</v>
      </c>
      <c r="H8" s="60"/>
      <c r="I8" s="60">
        <v>218.12</v>
      </c>
      <c r="J8" s="60"/>
      <c r="K8" s="60">
        <v>1442.86</v>
      </c>
      <c r="L8" s="60"/>
    </row>
    <row ht="16.5" customHeight="1" r="9">
      <c r="A9" s="59"/>
      <c r="B9" s="59"/>
      <c r="C9" s="59"/>
      <c r="D9" s="59"/>
      <c r="E9" s="60"/>
      <c r="F9" s="60"/>
      <c r="G9" s="60"/>
      <c r="H9" s="60"/>
      <c r="I9" s="60"/>
      <c r="J9" s="60"/>
      <c r="K9" s="60"/>
      <c r="L9" s="60"/>
    </row>
    <row ht="16.5" customHeight="1" r="10">
      <c r="A10" s="59"/>
      <c r="B10" s="59"/>
      <c r="C10" s="59"/>
      <c r="D10" s="59"/>
      <c r="E10" s="60"/>
      <c r="F10" s="60"/>
      <c r="G10" s="60"/>
      <c r="H10" s="60"/>
      <c r="I10" s="60"/>
      <c r="J10" s="60"/>
      <c r="K10" s="60"/>
      <c r="L10" s="60"/>
    </row>
    <row ht="16.5" customHeight="1" r="11">
      <c r="A11" s="59"/>
      <c r="B11" s="59"/>
      <c r="C11" s="59"/>
      <c r="D11" s="59"/>
      <c r="E11" s="60"/>
      <c r="F11" s="60"/>
      <c r="G11" s="60"/>
      <c r="H11" s="60"/>
      <c r="I11" s="60"/>
      <c r="J11" s="60"/>
      <c r="K11" s="60"/>
      <c r="L11" s="60"/>
    </row>
    <row ht="16.5" customHeight="1" r="12">
      <c r="A12" s="59"/>
      <c r="B12" s="59"/>
      <c r="C12" s="59"/>
      <c r="D12" s="59"/>
      <c r="E12" s="60"/>
      <c r="F12" s="60"/>
      <c r="G12" s="60"/>
      <c r="H12" s="60"/>
      <c r="I12" s="60"/>
      <c r="J12" s="60"/>
      <c r="K12" s="60"/>
      <c r="L12" s="60"/>
    </row>
    <row ht="16.5" customHeight="1" r="13">
      <c r="A13" s="59"/>
      <c r="B13" s="59"/>
      <c r="C13" s="59"/>
      <c r="D13" s="59"/>
      <c r="E13" s="60"/>
      <c r="F13" s="60"/>
      <c r="G13" s="60"/>
      <c r="H13" s="60"/>
      <c r="I13" s="60"/>
      <c r="J13" s="60"/>
      <c r="K13" s="60"/>
      <c r="L13" s="60"/>
    </row>
  </sheetData>
  <mergeCells count="11">
    <mergeCell ref="A2:L2"/>
    <mergeCell ref="L4:L6"/>
    <mergeCell ref="D5:D6"/>
    <mergeCell ref="I4:I6"/>
    <mergeCell ref="J4:J6"/>
    <mergeCell ref="K4:K6"/>
    <mergeCell ref="E4:E6"/>
    <mergeCell ref="F4:F6"/>
    <mergeCell ref="G4:G6"/>
    <mergeCell ref="H4:H6"/>
    <mergeCell ref="A3:D3"/>
  </mergeCells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showGridLines="0" topLeftCell="A1" workbookViewId="0">
      <selection pane="topLeft" activeCell="D20" sqref="D20"/>
    </sheetView>
  </sheetViews>
  <sheetFormatPr baseColWidth="8" defaultRowHeight="12"/>
  <cols>
    <col min="1" max="1" width="9.33203125" style="31" customWidth="1"/>
    <col min="2" max="3" width="5.1640625" style="31" customWidth="1"/>
    <col min="4" max="4" width="28" style="31" customWidth="1"/>
    <col min="5" max="8" width="9.33203125" style="31" customWidth="1"/>
    <col min="9" max="13" width="9.83203125" style="31" customWidth="1"/>
    <col min="14" max="14" width="12.6640625" style="31" customWidth="1"/>
    <col min="15" max="15" width="12.83203125" style="31" customWidth="1"/>
    <col min="16" max="257" width="9.1640625" style="31" customWidth="1"/>
  </cols>
  <sheetData>
    <row ht="12.75" customHeight="1" r="1">
      <c r="A1" s="10"/>
      <c r="B1" s="10"/>
      <c r="C1" s="10"/>
      <c r="D1" s="25"/>
      <c r="E1" s="10"/>
      <c r="F1" s="10"/>
      <c r="G1" s="10"/>
      <c r="H1" s="10"/>
      <c r="I1" s="10"/>
      <c r="J1" s="10"/>
      <c r="K1" s="10"/>
      <c r="L1" s="10"/>
      <c r="M1" s="10"/>
      <c r="N1" s="10"/>
      <c r="O1" s="56" t="s">
        <v>97</v>
      </c>
    </row>
    <row ht="21" customHeight="1" r="2">
      <c r="A2" s="108" t="s">
        <v>65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</row>
    <row ht="16.5" customHeight="1" r="3">
      <c r="A3" s="89" t="s">
        <v>137</v>
      </c>
      <c r="B3" s="90"/>
      <c r="C3" s="90"/>
      <c r="D3" s="90"/>
      <c r="E3" s="29"/>
      <c r="F3" s="29"/>
      <c r="G3" s="29"/>
      <c r="H3" s="29"/>
      <c r="I3" s="29"/>
      <c r="J3" s="29"/>
      <c r="K3" s="29"/>
      <c r="L3" s="29"/>
      <c r="M3" s="29"/>
      <c r="N3" s="29"/>
      <c r="O3" s="2" t="s">
        <v>49</v>
      </c>
    </row>
    <row ht="18" customHeight="1" r="4">
      <c r="A4" s="46" t="s">
        <v>21</v>
      </c>
      <c r="B4" s="46"/>
      <c r="C4" s="46"/>
      <c r="D4" s="46"/>
      <c r="E4" s="107" t="s">
        <v>19</v>
      </c>
      <c r="F4" s="107" t="s">
        <v>71</v>
      </c>
      <c r="G4" s="107" t="s">
        <v>82</v>
      </c>
      <c r="H4" s="107" t="s">
        <v>64</v>
      </c>
      <c r="I4" s="107" t="s">
        <v>31</v>
      </c>
      <c r="J4" s="107" t="s">
        <v>29</v>
      </c>
      <c r="K4" s="107" t="s">
        <v>43</v>
      </c>
      <c r="L4" s="107" t="s">
        <v>60</v>
      </c>
      <c r="M4" s="107" t="s">
        <v>23</v>
      </c>
      <c r="N4" s="107" t="s">
        <v>84</v>
      </c>
      <c r="O4" s="107" t="s">
        <v>68</v>
      </c>
    </row>
    <row ht="18" customHeight="1" r="5">
      <c r="A5" s="15" t="s">
        <v>86</v>
      </c>
      <c r="B5" s="26"/>
      <c r="C5" s="26"/>
      <c r="D5" s="107" t="s">
        <v>27</v>
      </c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</row>
    <row ht="17.25" customHeight="1" r="6">
      <c r="A6" s="47" t="s">
        <v>33</v>
      </c>
      <c r="B6" s="48" t="s">
        <v>63</v>
      </c>
      <c r="C6" s="48" t="s">
        <v>61</v>
      </c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</row>
    <row ht="17.25" customHeight="1" r="7">
      <c r="A7" s="59"/>
      <c r="B7" s="59"/>
      <c r="C7" s="59"/>
      <c r="D7" s="59" t="s">
        <v>108</v>
      </c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</row>
    <row ht="17.25" customHeight="1" r="8">
      <c r="A8" s="59" t="s">
        <v>133</v>
      </c>
      <c r="B8" s="59" t="s">
        <v>134</v>
      </c>
      <c r="C8" s="59" t="s">
        <v>135</v>
      </c>
      <c r="D8" s="59" t="s">
        <v>136</v>
      </c>
      <c r="E8" s="124">
        <f>F8+G8+H8+I8+J8+K8+L8+M8+N8+O8</f>
        <v>514.91</v>
      </c>
      <c r="F8" s="124">
        <v>37.92</v>
      </c>
      <c r="G8" s="124">
        <v>12.64</v>
      </c>
      <c r="H8" s="124">
        <v>31.6</v>
      </c>
      <c r="I8" s="124">
        <v>7.53</v>
      </c>
      <c r="J8" s="124">
        <v>126.4</v>
      </c>
      <c r="K8" s="124">
        <v>4</v>
      </c>
      <c r="L8" s="124">
        <v>26.64</v>
      </c>
      <c r="M8" s="124">
        <v>88.13</v>
      </c>
      <c r="N8" s="124">
        <v>157.61</v>
      </c>
      <c r="O8" s="124">
        <v>22.44</v>
      </c>
    </row>
    <row ht="17.25" customHeight="1" r="9">
      <c r="A9" s="59"/>
      <c r="B9" s="59"/>
      <c r="C9" s="59"/>
      <c r="D9" s="59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</row>
    <row ht="17.25" customHeight="1" r="10">
      <c r="A10" s="59"/>
      <c r="B10" s="59"/>
      <c r="C10" s="59"/>
      <c r="D10" s="59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</row>
    <row ht="17.25" customHeight="1" r="11">
      <c r="A11" s="59"/>
      <c r="B11" s="59"/>
      <c r="C11" s="59"/>
      <c r="D11" s="59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</row>
    <row ht="17.25" customHeight="1" r="12">
      <c r="A12" s="59"/>
      <c r="B12" s="59"/>
      <c r="C12" s="59"/>
      <c r="D12" s="59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</row>
    <row ht="17.25" customHeight="1" r="13">
      <c r="A13" s="59"/>
      <c r="B13" s="59"/>
      <c r="C13" s="59"/>
      <c r="D13" s="59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</row>
    <row ht="17.25" customHeight="1" r="14">
      <c r="A14" s="59"/>
      <c r="B14" s="59"/>
      <c r="C14" s="59"/>
      <c r="D14" s="59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</row>
  </sheetData>
  <mergeCells count="14">
    <mergeCell ref="A3:D3"/>
    <mergeCell ref="A2:O2"/>
    <mergeCell ref="O4:O6"/>
    <mergeCell ref="K4:K6"/>
    <mergeCell ref="J4:J6"/>
    <mergeCell ref="G4:G6"/>
    <mergeCell ref="H4:H6"/>
    <mergeCell ref="I4:I6"/>
    <mergeCell ref="D5:D6"/>
    <mergeCell ref="L4:L6"/>
    <mergeCell ref="M4:M6"/>
    <mergeCell ref="N4:N6"/>
    <mergeCell ref="E4:E6"/>
    <mergeCell ref="F4:F6"/>
  </mergeCells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showGridLines="0" topLeftCell="A1" workbookViewId="0">
      <selection pane="topLeft" activeCell="F36" sqref="F36"/>
    </sheetView>
  </sheetViews>
  <sheetFormatPr baseColWidth="8" defaultRowHeight="12"/>
  <cols>
    <col min="1" max="3" width="5" style="31" customWidth="1"/>
    <col min="4" max="4" width="27.6640625" style="31" customWidth="1"/>
    <col min="5" max="11" width="15" style="31" customWidth="1"/>
    <col min="12" max="257" width="9.1640625" style="31" customWidth="1"/>
  </cols>
  <sheetData>
    <row ht="12.75" customHeight="1" r="1">
      <c r="A1" s="1"/>
      <c r="B1" s="1"/>
      <c r="C1" s="1"/>
      <c r="D1" s="28"/>
      <c r="E1" s="1"/>
      <c r="F1" s="1"/>
      <c r="G1" s="1"/>
      <c r="H1" s="1"/>
      <c r="I1" s="1"/>
      <c r="J1" s="1"/>
      <c r="K1" s="17" t="s">
        <v>98</v>
      </c>
    </row>
    <row ht="27.75" customHeight="1" r="2">
      <c r="A2" s="91" t="s">
        <v>10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ht="16.5" customHeight="1" r="3">
      <c r="A3" s="89" t="s">
        <v>138</v>
      </c>
      <c r="B3" s="90"/>
      <c r="C3" s="90"/>
      <c r="D3" s="90"/>
      <c r="E3" s="29"/>
      <c r="F3" s="29"/>
      <c r="G3" s="29"/>
      <c r="H3" s="29"/>
      <c r="I3" s="29"/>
      <c r="J3" s="29"/>
      <c r="K3" s="2" t="s">
        <v>49</v>
      </c>
    </row>
    <row ht="21" customHeight="1" r="4">
      <c r="A4" s="49" t="s">
        <v>21</v>
      </c>
      <c r="B4" s="49"/>
      <c r="C4" s="49"/>
      <c r="D4" s="49"/>
      <c r="E4" s="107" t="s">
        <v>19</v>
      </c>
      <c r="F4" s="92" t="s">
        <v>3</v>
      </c>
      <c r="G4" s="92" t="s">
        <v>85</v>
      </c>
      <c r="H4" s="107" t="s">
        <v>0</v>
      </c>
      <c r="I4" s="107" t="s">
        <v>6</v>
      </c>
      <c r="J4" s="107" t="s">
        <v>41</v>
      </c>
      <c r="K4" s="83" t="s">
        <v>53</v>
      </c>
    </row>
    <row ht="18.75" customHeight="1" r="5">
      <c r="A5" s="15" t="s">
        <v>86</v>
      </c>
      <c r="B5" s="26"/>
      <c r="C5" s="26"/>
      <c r="D5" s="107" t="s">
        <v>27</v>
      </c>
      <c r="E5" s="107"/>
      <c r="F5" s="92"/>
      <c r="G5" s="92"/>
      <c r="H5" s="107"/>
      <c r="I5" s="107"/>
      <c r="J5" s="107"/>
      <c r="K5" s="83"/>
    </row>
    <row ht="18" customHeight="1" r="6">
      <c r="A6" s="48" t="s">
        <v>33</v>
      </c>
      <c r="B6" s="48" t="s">
        <v>63</v>
      </c>
      <c r="C6" s="48" t="s">
        <v>61</v>
      </c>
      <c r="D6" s="97"/>
      <c r="E6" s="97"/>
      <c r="F6" s="93"/>
      <c r="G6" s="93"/>
      <c r="H6" s="97"/>
      <c r="I6" s="97"/>
      <c r="J6" s="97"/>
      <c r="K6" s="109"/>
    </row>
    <row ht="16.5" customHeight="1" r="7">
      <c r="A7" s="59"/>
      <c r="B7" s="59"/>
      <c r="C7" s="59"/>
      <c r="D7" s="59" t="s">
        <v>108</v>
      </c>
      <c r="E7" s="54"/>
      <c r="F7" s="54"/>
      <c r="G7" s="54"/>
      <c r="H7" s="54"/>
      <c r="I7" s="54"/>
      <c r="J7" s="50"/>
      <c r="K7" s="52"/>
    </row>
    <row ht="16.5" customHeight="1" r="8">
      <c r="A8" s="59" t="s">
        <v>133</v>
      </c>
      <c r="B8" s="59" t="s">
        <v>139</v>
      </c>
      <c r="C8" s="59" t="s">
        <v>135</v>
      </c>
      <c r="D8" s="59" t="s">
        <v>140</v>
      </c>
      <c r="E8" s="60">
        <f>F8+G8+H8+I8+J8+K8</f>
        <v>2375.37</v>
      </c>
      <c r="F8" s="60">
        <v>92.66</v>
      </c>
      <c r="G8" s="60">
        <v>2206.52</v>
      </c>
      <c r="H8" s="60">
        <v>43.95</v>
      </c>
      <c r="I8" s="60"/>
      <c r="J8" s="60"/>
      <c r="K8" s="60">
        <v>32.24</v>
      </c>
    </row>
    <row ht="16.5" customHeight="1" r="9">
      <c r="A9" s="59" t="s">
        <v>141</v>
      </c>
      <c r="B9" s="59" t="s">
        <v>142</v>
      </c>
      <c r="C9" s="59" t="s">
        <v>135</v>
      </c>
      <c r="D9" s="59" t="s">
        <v>143</v>
      </c>
      <c r="E9" s="60">
        <f>F9+G9+H9+I9+J9+K9</f>
        <v>307.41</v>
      </c>
      <c r="F9" s="60"/>
      <c r="G9" s="60"/>
      <c r="H9" s="60"/>
      <c r="I9" s="60">
        <v>307.41</v>
      </c>
      <c r="J9" s="60"/>
      <c r="K9" s="60"/>
    </row>
    <row ht="16.5" customHeight="1" r="10">
      <c r="A10" s="59"/>
      <c r="B10" s="59"/>
      <c r="C10" s="59"/>
      <c r="D10" s="59"/>
      <c r="E10" s="60"/>
      <c r="F10" s="60"/>
      <c r="G10" s="60"/>
      <c r="H10" s="60"/>
      <c r="I10" s="60"/>
      <c r="J10" s="60"/>
      <c r="K10" s="60"/>
    </row>
    <row ht="16.5" customHeight="1" r="11">
      <c r="A11" s="116" t="s">
        <v>144</v>
      </c>
      <c r="B11" s="117"/>
      <c r="C11" s="117"/>
      <c r="D11" s="118"/>
      <c r="E11" s="60">
        <f>SUM(E8:E10)</f>
        <v>2682.78</v>
      </c>
      <c r="F11" s="60"/>
      <c r="G11" s="60"/>
      <c r="H11" s="60"/>
      <c r="I11" s="60"/>
      <c r="J11" s="60"/>
      <c r="K11" s="60"/>
    </row>
  </sheetData>
  <mergeCells count="11">
    <mergeCell ref="A11:D11"/>
    <mergeCell ref="A3:D3"/>
    <mergeCell ref="A2:K2"/>
    <mergeCell ref="J4:J6"/>
    <mergeCell ref="K4:K6"/>
    <mergeCell ref="D5:D6"/>
    <mergeCell ref="I4:I6"/>
    <mergeCell ref="H4:H6"/>
    <mergeCell ref="E4:E6"/>
    <mergeCell ref="F4:F6"/>
    <mergeCell ref="G4:G6"/>
  </mergeCells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showGridLines="0" topLeftCell="A1" workbookViewId="0">
      <selection pane="topLeft" activeCell="E28" sqref="E28"/>
    </sheetView>
  </sheetViews>
  <sheetFormatPr baseColWidth="8" defaultRowHeight="12"/>
  <cols>
    <col min="1" max="3" width="7.1640625" style="31" customWidth="1"/>
    <col min="4" max="4" width="11.1640625" style="31" customWidth="1"/>
    <col min="5" max="5" width="66.33203125" style="31" customWidth="1"/>
    <col min="6" max="6" width="24.83203125" style="31" customWidth="1"/>
    <col min="7" max="257" width="9.1640625" style="31" customWidth="1"/>
  </cols>
  <sheetData>
    <row ht="12.75" customHeight="1" r="1">
      <c r="A1" s="10"/>
      <c r="B1" s="10"/>
      <c r="C1" s="10"/>
      <c r="D1" s="10"/>
      <c r="E1" s="10"/>
      <c r="F1" s="56" t="s">
        <v>99</v>
      </c>
    </row>
    <row ht="30.75" customHeight="1" r="2">
      <c r="A2" s="12" t="s">
        <v>8</v>
      </c>
      <c r="B2" s="30"/>
      <c r="C2" s="30"/>
      <c r="D2" s="30"/>
      <c r="E2" s="30"/>
      <c r="F2" s="30"/>
    </row>
    <row ht="18" customHeight="1" r="3">
      <c r="A3" s="110" t="s">
        <v>138</v>
      </c>
      <c r="B3" s="111"/>
      <c r="C3" s="111"/>
      <c r="D3" s="111"/>
      <c r="E3" s="13"/>
      <c r="F3" s="14" t="s">
        <v>49</v>
      </c>
    </row>
    <row ht="20.25" customHeight="1" r="4">
      <c r="A4" s="46" t="s">
        <v>21</v>
      </c>
      <c r="B4" s="46"/>
      <c r="C4" s="46"/>
      <c r="D4" s="46"/>
      <c r="E4" s="15"/>
      <c r="F4" s="92" t="s">
        <v>73</v>
      </c>
    </row>
    <row ht="20.25" customHeight="1" r="5">
      <c r="A5" s="15" t="s">
        <v>86</v>
      </c>
      <c r="B5" s="26"/>
      <c r="C5" s="26"/>
      <c r="D5" s="83" t="s">
        <v>36</v>
      </c>
      <c r="E5" s="107" t="s">
        <v>14</v>
      </c>
      <c r="F5" s="92"/>
    </row>
    <row ht="20.25" customHeight="1" r="6">
      <c r="A6" s="48" t="s">
        <v>33</v>
      </c>
      <c r="B6" s="48" t="s">
        <v>63</v>
      </c>
      <c r="C6" s="48" t="s">
        <v>61</v>
      </c>
      <c r="D6" s="109"/>
      <c r="E6" s="97"/>
      <c r="F6" s="93"/>
    </row>
    <row ht="27.75" customHeight="1" r="7">
      <c r="A7" s="59" t="s">
        <v>133</v>
      </c>
      <c r="B7" s="59" t="s">
        <v>134</v>
      </c>
      <c r="C7" s="59" t="s">
        <v>142</v>
      </c>
      <c r="D7" s="59" t="s">
        <v>145</v>
      </c>
      <c r="E7" s="59" t="s">
        <v>146</v>
      </c>
      <c r="F7" s="120">
        <v>550</v>
      </c>
    </row>
    <row ht="27.75" customHeight="1" r="8">
      <c r="A8" s="59" t="s">
        <v>133</v>
      </c>
      <c r="B8" s="59" t="s">
        <v>134</v>
      </c>
      <c r="C8" s="59" t="s">
        <v>142</v>
      </c>
      <c r="D8" s="59" t="s">
        <v>145</v>
      </c>
      <c r="E8" s="59" t="s">
        <v>147</v>
      </c>
      <c r="F8" s="121">
        <v>70</v>
      </c>
    </row>
    <row ht="27.75" customHeight="1" r="9">
      <c r="A9" s="59" t="s">
        <v>133</v>
      </c>
      <c r="B9" s="59" t="s">
        <v>134</v>
      </c>
      <c r="C9" s="59" t="s">
        <v>142</v>
      </c>
      <c r="D9" s="59" t="s">
        <v>145</v>
      </c>
      <c r="E9" s="59" t="s">
        <v>148</v>
      </c>
      <c r="F9" s="121">
        <v>60</v>
      </c>
    </row>
    <row ht="27.75" customHeight="1" r="10">
      <c r="A10" s="59" t="s">
        <v>133</v>
      </c>
      <c r="B10" s="59" t="s">
        <v>149</v>
      </c>
      <c r="C10" s="59" t="s">
        <v>150</v>
      </c>
      <c r="D10" s="125">
        <v>802002</v>
      </c>
      <c r="E10" s="59" t="s">
        <v>151</v>
      </c>
      <c r="F10" s="121">
        <v>400</v>
      </c>
    </row>
    <row ht="20.25" customHeight="1" r="11">
      <c r="A11" s="59"/>
      <c r="B11" s="59"/>
      <c r="C11" s="59"/>
      <c r="D11" s="60"/>
      <c r="E11" s="59"/>
      <c r="F11" s="121"/>
    </row>
    <row ht="20.25" customHeight="1" r="12">
      <c r="A12" s="116" t="s">
        <v>144</v>
      </c>
      <c r="B12" s="117"/>
      <c r="C12" s="117"/>
      <c r="D12" s="117"/>
      <c r="E12" s="118"/>
      <c r="F12" s="121">
        <f>SUM(F7:F11)</f>
        <v>1080</v>
      </c>
    </row>
  </sheetData>
  <mergeCells count="5">
    <mergeCell ref="A12:E12"/>
    <mergeCell ref="F4:F6"/>
    <mergeCell ref="D5:D6"/>
    <mergeCell ref="E5:E6"/>
    <mergeCell ref="A3:D3"/>
  </mergeCells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showGridLines="0" topLeftCell="A1" workbookViewId="0">
      <selection pane="topLeft" activeCell="G25" sqref="G25"/>
    </sheetView>
  </sheetViews>
  <sheetFormatPr baseColWidth="8" defaultRowHeight="12"/>
  <cols>
    <col min="1" max="1" width="13.6640625" style="31" customWidth="1"/>
    <col min="2" max="2" width="25.6640625" style="31" customWidth="1"/>
    <col min="3" max="3" width="10.1640625" style="31" customWidth="1"/>
    <col min="4" max="8" width="22.33203125" style="31" customWidth="1"/>
    <col min="9" max="257" width="9.1640625" style="31" customWidth="1"/>
  </cols>
  <sheetData>
    <row ht="16.5" customHeight="1" r="1">
      <c r="A1" s="27"/>
      <c r="B1" s="27"/>
      <c r="C1" s="27"/>
      <c r="D1" s="27"/>
      <c r="E1" s="28"/>
      <c r="F1" s="27"/>
      <c r="G1" s="27"/>
      <c r="H1" s="17" t="s">
        <v>100</v>
      </c>
    </row>
    <row ht="36" customHeight="1" r="2">
      <c r="A2" s="12" t="s">
        <v>20</v>
      </c>
      <c r="B2" s="19"/>
      <c r="C2" s="19"/>
      <c r="D2" s="19"/>
      <c r="E2" s="19"/>
      <c r="F2" s="19"/>
      <c r="G2" s="19"/>
      <c r="H2" s="19"/>
    </row>
    <row ht="19.5" customHeight="1" r="3">
      <c r="A3" s="110" t="s">
        <v>138</v>
      </c>
      <c r="B3" s="111"/>
      <c r="C3" s="29"/>
      <c r="D3" s="29"/>
      <c r="E3" s="29"/>
      <c r="F3" s="29"/>
      <c r="G3" s="29"/>
      <c r="H3" s="14" t="s">
        <v>49</v>
      </c>
    </row>
    <row ht="19.5" customHeight="1" r="4">
      <c r="A4" s="112" t="s">
        <v>44</v>
      </c>
      <c r="B4" s="112" t="s">
        <v>67</v>
      </c>
      <c r="C4" s="16" t="s">
        <v>56</v>
      </c>
      <c r="D4" s="16"/>
      <c r="E4" s="16"/>
      <c r="F4" s="16"/>
      <c r="G4" s="16"/>
      <c r="H4" s="16"/>
    </row>
    <row ht="19.5" customHeight="1" r="5">
      <c r="A5" s="107"/>
      <c r="B5" s="107"/>
      <c r="C5" s="113" t="s">
        <v>19</v>
      </c>
      <c r="D5" s="107" t="s">
        <v>15</v>
      </c>
      <c r="E5" s="16" t="s">
        <v>22</v>
      </c>
      <c r="F5" s="16"/>
      <c r="G5" s="16"/>
      <c r="H5" s="83" t="s">
        <v>43</v>
      </c>
    </row>
    <row ht="19.5" customHeight="1" r="6">
      <c r="A6" s="97"/>
      <c r="B6" s="97"/>
      <c r="C6" s="87"/>
      <c r="D6" s="97"/>
      <c r="E6" s="43" t="s">
        <v>52</v>
      </c>
      <c r="F6" s="43" t="s">
        <v>17</v>
      </c>
      <c r="G6" s="43" t="s">
        <v>70</v>
      </c>
      <c r="H6" s="109"/>
    </row>
    <row ht="19.5" customHeight="1" r="7">
      <c r="A7" s="126" t="s">
        <v>152</v>
      </c>
      <c r="B7" s="126" t="s">
        <v>153</v>
      </c>
      <c r="C7" s="54">
        <f>D7+E7+H7</f>
        <v>161.61</v>
      </c>
      <c r="D7" s="50"/>
      <c r="E7" s="53">
        <f>F7+G7</f>
        <v>157.61</v>
      </c>
      <c r="F7" s="54"/>
      <c r="G7" s="50">
        <v>157.61</v>
      </c>
      <c r="H7" s="52">
        <v>4</v>
      </c>
    </row>
    <row ht="19.5" customHeight="1" r="8"/>
    <row ht="19.5" customHeight="1" r="9"/>
    <row ht="19.5" customHeight="1" r="10"/>
    <row ht="19.5" customHeight="1" r="11"/>
    <row ht="19.5" customHeight="1" r="12"/>
    <row ht="19.5" customHeight="1" r="13"/>
    <row ht="19.5" customHeight="1" r="14"/>
    <row ht="19.5" customHeight="1" r="15"/>
    <row ht="19.5" customHeight="1" r="16"/>
    <row ht="19.5" customHeight="1" r="17"/>
    <row ht="19.5" customHeight="1" r="18"/>
    <row ht="19.5" customHeight="1" r="19"/>
    <row ht="19.5" customHeight="1" r="20"/>
    <row ht="19.5" customHeight="1" r="21"/>
    <row ht="19.5" customHeight="1" r="22"/>
    <row ht="19.5" customHeight="1" r="23"/>
    <row ht="19.5" customHeight="1" r="24"/>
  </sheetData>
  <mergeCells count="6">
    <mergeCell ref="A3:B3"/>
    <mergeCell ref="H5:H6"/>
    <mergeCell ref="A4:A6"/>
    <mergeCell ref="B4:B6"/>
    <mergeCell ref="C5:C6"/>
    <mergeCell ref="D5:D6"/>
  </mergeCells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